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JAARREKENING" sheetId="1" r:id="rId1"/>
    <sheet name="BEGROTINGoud" sheetId="2" state="hidden" r:id="rId2"/>
    <sheet name="BEGROTING" sheetId="3" r:id="rId3"/>
    <sheet name="AFDRACHT 2018" sheetId="4" r:id="rId4"/>
  </sheets>
  <definedNames/>
  <calcPr fullCalcOnLoad="1"/>
</workbook>
</file>

<file path=xl/sharedStrings.xml><?xml version="1.0" encoding="utf-8"?>
<sst xmlns="http://schemas.openxmlformats.org/spreadsheetml/2006/main" count="555" uniqueCount="335">
  <si>
    <t>advertenties blad</t>
  </si>
  <si>
    <t>subsidies</t>
  </si>
  <si>
    <t>verkoop info- en actiemateriaal</t>
  </si>
  <si>
    <t>donaties / giften</t>
  </si>
  <si>
    <t>diversen</t>
  </si>
  <si>
    <t xml:space="preserve">afdelingsblad </t>
  </si>
  <si>
    <t>berichten aan de leden / (bestuurs)vergaderingen</t>
  </si>
  <si>
    <t>landelijke en plaatselijke campagnes</t>
  </si>
  <si>
    <t>evenementen en acties</t>
  </si>
  <si>
    <t>ledenbinding en –werving</t>
  </si>
  <si>
    <t>afdelingswebsite</t>
  </si>
  <si>
    <t>onderafdelingen</t>
  </si>
  <si>
    <t>secretariaat, administratie, reiskosten</t>
  </si>
  <si>
    <t>overig</t>
  </si>
  <si>
    <t xml:space="preserve">UITGAVEN </t>
  </si>
  <si>
    <t>BEGROTING</t>
  </si>
  <si>
    <t>UITGAVEN (BEGROOT)</t>
  </si>
  <si>
    <t>actiematerialen</t>
  </si>
  <si>
    <t>jaarlijkse afdracht vanuit landelijk bureau</t>
  </si>
  <si>
    <t>INKOMSTEN (BEGROOT)</t>
  </si>
  <si>
    <t xml:space="preserve">Handtekening penningmeester                                          </t>
  </si>
  <si>
    <t xml:space="preserve">    Handtekening bestuurslid</t>
  </si>
  <si>
    <t>Afdeling:</t>
  </si>
  <si>
    <t xml:space="preserve">  Jaar: 2018</t>
  </si>
  <si>
    <t>Totaal inkomsten</t>
  </si>
  <si>
    <t>Totaal uitgaven</t>
  </si>
  <si>
    <t xml:space="preserve">Verklaring verschil: </t>
  </si>
  <si>
    <t>Verschil inkomsten-uitgaven</t>
  </si>
  <si>
    <t xml:space="preserve">  Jaar: 2017</t>
  </si>
  <si>
    <t>JAARREKENING</t>
  </si>
  <si>
    <t>INKOMSTEN</t>
  </si>
  <si>
    <t>REALISATIE</t>
  </si>
  <si>
    <t>BEGROOT</t>
  </si>
  <si>
    <t>VERSCHIL</t>
  </si>
  <si>
    <t>Totaal</t>
  </si>
  <si>
    <t>Verschil uitgaven-inkomsten</t>
  </si>
  <si>
    <t>Controle begroting sluitend</t>
  </si>
  <si>
    <t>Afdracht landelijk bureau (niet meer dan maximale afdracht, zie tabblad)</t>
  </si>
  <si>
    <t>Afdrachten 2018</t>
  </si>
  <si>
    <t>Afdracht per lid:</t>
  </si>
  <si>
    <t>Aantal</t>
  </si>
  <si>
    <t>Vaste</t>
  </si>
  <si>
    <t>Afdeling / Onderafdeling</t>
  </si>
  <si>
    <t>leden</t>
  </si>
  <si>
    <t>vergoeding</t>
  </si>
  <si>
    <t>Bedrag</t>
  </si>
  <si>
    <t>AALSMEER/UITHOORN</t>
  </si>
  <si>
    <t>ja</t>
  </si>
  <si>
    <t>Totaal AALSMEER/UITHOORN</t>
  </si>
  <si>
    <t>ACHTERHOEK</t>
  </si>
  <si>
    <t>Berkelland</t>
  </si>
  <si>
    <t>Zutphen</t>
  </si>
  <si>
    <t>Bronckhorst</t>
  </si>
  <si>
    <t>Totaal ACHTERHOEK</t>
  </si>
  <si>
    <t>ALKMAAR</t>
  </si>
  <si>
    <t>Bergen</t>
  </si>
  <si>
    <t>Heerhugowaard</t>
  </si>
  <si>
    <t xml:space="preserve"> </t>
  </si>
  <si>
    <t>Heiloo</t>
  </si>
  <si>
    <t>Langedijk</t>
  </si>
  <si>
    <t>Schermer</t>
  </si>
  <si>
    <t>Totaal ALKMAAR</t>
  </si>
  <si>
    <t>ALMELO</t>
  </si>
  <si>
    <t>Totaal ALMELO</t>
  </si>
  <si>
    <t>ALPHEN a/d RIJN</t>
  </si>
  <si>
    <t>Kaag en Braassem</t>
  </si>
  <si>
    <t>Totaal ALPHEN a/d RIJN</t>
  </si>
  <si>
    <t>AMERSFOORT</t>
  </si>
  <si>
    <t>Totaal AMERSFOORT</t>
  </si>
  <si>
    <t>AMSTERDAM</t>
  </si>
  <si>
    <t>Amstelveen</t>
  </si>
  <si>
    <t>Diemen</t>
  </si>
  <si>
    <t>Totaal AMSTERDAM</t>
  </si>
  <si>
    <t>APELDOORN</t>
  </si>
  <si>
    <t>Totaal APELDOORN</t>
  </si>
  <si>
    <t>ARNHEM</t>
  </si>
  <si>
    <t>Renkum</t>
  </si>
  <si>
    <t>Totaal ARNHEM</t>
  </si>
  <si>
    <t>BERGEN OP ZOOM</t>
  </si>
  <si>
    <t>Totaal BERGEN OP ZOOM</t>
  </si>
  <si>
    <t>BERKELLAND</t>
  </si>
  <si>
    <t>Totaal BERKELLAND</t>
  </si>
  <si>
    <t>BOMMELERWAARD</t>
  </si>
  <si>
    <t>Totaal BOMMELERWAARD</t>
  </si>
  <si>
    <t>BUNNIK</t>
  </si>
  <si>
    <t>Totaal BUNNIK</t>
  </si>
  <si>
    <t>BREDA</t>
  </si>
  <si>
    <t>Etten-Leur</t>
  </si>
  <si>
    <t>Totaal BREDA</t>
  </si>
  <si>
    <t>CAPELLE</t>
  </si>
  <si>
    <t>Totaal  CAPELLE</t>
  </si>
  <si>
    <t>CASTRICUM</t>
  </si>
  <si>
    <t>Totaal CASTRICUM</t>
  </si>
  <si>
    <t>DE BILT</t>
  </si>
  <si>
    <t>Totaal DE BILT</t>
  </si>
  <si>
    <t>DELFT</t>
  </si>
  <si>
    <t>Totaal DELFT</t>
  </si>
  <si>
    <t>DEN BOSCH</t>
  </si>
  <si>
    <t>Boxtel</t>
  </si>
  <si>
    <t>Haaren</t>
  </si>
  <si>
    <t>NO Brabant</t>
  </si>
  <si>
    <t>St Michielsgestel</t>
  </si>
  <si>
    <t>Veghel</t>
  </si>
  <si>
    <t>Vught</t>
  </si>
  <si>
    <t>Totaal DEN BOSCH</t>
  </si>
  <si>
    <t>DEVENTER</t>
  </si>
  <si>
    <t>Totaal DEVENTER</t>
  </si>
  <si>
    <t xml:space="preserve">  </t>
  </si>
  <si>
    <t>DOETINCHEM</t>
  </si>
  <si>
    <t>Totaal DOETINCHEM</t>
  </si>
  <si>
    <t>DRECHTSTEDEN</t>
  </si>
  <si>
    <t>Alblasserdam</t>
  </si>
  <si>
    <t>Papendrecht</t>
  </si>
  <si>
    <t>Sliedrecht</t>
  </si>
  <si>
    <t>Zwijndrecht</t>
  </si>
  <si>
    <t>Totaal DRECHTSTEDEN</t>
  </si>
  <si>
    <t>DRENTHE MIDDEN</t>
  </si>
  <si>
    <t>Assen</t>
  </si>
  <si>
    <t>Hoogeveen- De Wolden</t>
  </si>
  <si>
    <t>Meppel</t>
  </si>
  <si>
    <t>ZO Drenthe</t>
  </si>
  <si>
    <t xml:space="preserve">Totaal DRENTHE </t>
  </si>
  <si>
    <t>DRIMMELEN</t>
  </si>
  <si>
    <t>Totaal DRIMMELEN</t>
  </si>
  <si>
    <t>EDE</t>
  </si>
  <si>
    <t>Totaal EDE</t>
  </si>
  <si>
    <t>ENSCHEDE</t>
  </si>
  <si>
    <t>Totaal ENSCHEDE</t>
  </si>
  <si>
    <t>EPE</t>
  </si>
  <si>
    <t>Totaal EPE</t>
  </si>
  <si>
    <t>FLEVOLAND / Almere</t>
  </si>
  <si>
    <t>Almere</t>
  </si>
  <si>
    <t>Dronten</t>
  </si>
  <si>
    <t>Emmeloord</t>
  </si>
  <si>
    <t>Lelystad</t>
  </si>
  <si>
    <t>Urk</t>
  </si>
  <si>
    <t>Zeewolde</t>
  </si>
  <si>
    <t>Totaal FLEVOLAND</t>
  </si>
  <si>
    <t>FRIESLAND</t>
  </si>
  <si>
    <t>Leeuwarden</t>
  </si>
  <si>
    <t>Noordoost Fryslan</t>
  </si>
  <si>
    <t>Smallingerland</t>
  </si>
  <si>
    <t>Sudwest Fryslan</t>
  </si>
  <si>
    <t>Totaal FRIESLAND</t>
  </si>
  <si>
    <t>GOOISE MEREN</t>
  </si>
  <si>
    <t>Huizen</t>
  </si>
  <si>
    <t>Naarden-Bussum</t>
  </si>
  <si>
    <t>Totaal GOOISE MEREN</t>
  </si>
  <si>
    <t>GORINCHEM</t>
  </si>
  <si>
    <t>Totaal GORINCHEM</t>
  </si>
  <si>
    <t>GOUDA</t>
  </si>
  <si>
    <t>Boskoop</t>
  </si>
  <si>
    <t>Totaal GOUDA</t>
  </si>
  <si>
    <t>GRONINGEN</t>
  </si>
  <si>
    <t>Oldambt</t>
  </si>
  <si>
    <t>Haren</t>
  </si>
  <si>
    <t>Kop van Drenthe</t>
  </si>
  <si>
    <t>Totaal GRONINGEN</t>
  </si>
  <si>
    <t>DEN HAAG</t>
  </si>
  <si>
    <t>Leidschen/Voorburg</t>
  </si>
  <si>
    <t>Rijswijk</t>
  </si>
  <si>
    <t>Wassenaar</t>
  </si>
  <si>
    <t>Totaal HAAGSE REGIO</t>
  </si>
  <si>
    <t>HAARLEM en regio</t>
  </si>
  <si>
    <t>Hillegom</t>
  </si>
  <si>
    <t>Velsen</t>
  </si>
  <si>
    <t>Bloemendaal</t>
  </si>
  <si>
    <t>Heemstede</t>
  </si>
  <si>
    <t>Totaal HAARLEM</t>
  </si>
  <si>
    <t>HAARLEMMERMEER</t>
  </si>
  <si>
    <t>Totaal HAARLEMMERMEER</t>
  </si>
  <si>
    <t>HELLENDOORN</t>
  </si>
  <si>
    <t>Totaal HELLENDOORN</t>
  </si>
  <si>
    <t>HENGELO</t>
  </si>
  <si>
    <t>Midden-Overijssel</t>
  </si>
  <si>
    <t>Totaal HENGELO</t>
  </si>
  <si>
    <t>HILVERSUM</t>
  </si>
  <si>
    <t>Eemnes</t>
  </si>
  <si>
    <t>Totaal HILVERSUM</t>
  </si>
  <si>
    <t>HOUTEN</t>
  </si>
  <si>
    <t>Totaal HOUTEN</t>
  </si>
  <si>
    <t>IJMOND-NOORD</t>
  </si>
  <si>
    <t>Totaal IJMOND-NOORD</t>
  </si>
  <si>
    <t>KAMPEN</t>
  </si>
  <si>
    <t>Totaal KAMPEN</t>
  </si>
  <si>
    <t>LANGSTRAAT</t>
  </si>
  <si>
    <t>Totaal LANGSTRAAT</t>
  </si>
  <si>
    <t xml:space="preserve">            </t>
  </si>
  <si>
    <t>LANSINGERLAND</t>
  </si>
  <si>
    <t>Totaal LANSINGERLAND</t>
  </si>
  <si>
    <t>LEIDEN</t>
  </si>
  <si>
    <t>Katwijk</t>
  </si>
  <si>
    <t>Noordwijk</t>
  </si>
  <si>
    <t>Oegstgeest</t>
  </si>
  <si>
    <t>Voorschoten</t>
  </si>
  <si>
    <t>Totaal LEIDEN</t>
  </si>
  <si>
    <t>LEUSDEN</t>
  </si>
  <si>
    <t>Totaal LEUSDEN</t>
  </si>
  <si>
    <t>MAASSLUIS</t>
  </si>
  <si>
    <t>Totaal MAASSLUIS</t>
  </si>
  <si>
    <t>MAASTRICHT</t>
  </si>
  <si>
    <t>Totaal MAASTRICHT</t>
  </si>
  <si>
    <t>MIDDEN LIMBURG</t>
  </si>
  <si>
    <t>Leudaal</t>
  </si>
  <si>
    <t>Maasgouw</t>
  </si>
  <si>
    <t>Weert</t>
  </si>
  <si>
    <t>Totaal MIDDEN LIMBURG</t>
  </si>
  <si>
    <t>MIDDEN-BRABANT</t>
  </si>
  <si>
    <t>Totaal MIDDEN-BRABANT</t>
  </si>
  <si>
    <t>MIDDEN-OVERIJSSEL</t>
  </si>
  <si>
    <t>Totaal MIDDEN-OVERIJSSEL</t>
  </si>
  <si>
    <t>NIEUWEGEIN</t>
  </si>
  <si>
    <t>Totaal NIEUWEGEIN</t>
  </si>
  <si>
    <t>NIJMEGEN</t>
  </si>
  <si>
    <t>Lingewaard</t>
  </si>
  <si>
    <t>Overbetuwe</t>
  </si>
  <si>
    <t>Totaal NIJMEGEN</t>
  </si>
  <si>
    <t>NOORD-HOLLAND-NOORD</t>
  </si>
  <si>
    <t>Texel</t>
  </si>
  <si>
    <t>Totaal NOORD-HOLLAND</t>
  </si>
  <si>
    <t>NOORD-WEST VELUWE</t>
  </si>
  <si>
    <t>Nijkerk</t>
  </si>
  <si>
    <t>Ermelo</t>
  </si>
  <si>
    <t>Totaal NOORD-WEST VELUWE</t>
  </si>
  <si>
    <t>OOSTERHOUT</t>
  </si>
  <si>
    <t>Totaal OOSTERHOUT</t>
  </si>
  <si>
    <t>PARKSTAD LIMBURG</t>
  </si>
  <si>
    <t>Totaal PARKSTAD LIMBURG</t>
  </si>
  <si>
    <t>RHEDEN</t>
  </si>
  <si>
    <t>Totaal RHEDEN-ROZENDAAL</t>
  </si>
  <si>
    <t>RHENEN</t>
  </si>
  <si>
    <t>Totaal RHENEN</t>
  </si>
  <si>
    <t>ROOSENDAAL</t>
  </si>
  <si>
    <t>Totaal ROOSENDAAL</t>
  </si>
  <si>
    <t>ROTTERDAM + regio</t>
  </si>
  <si>
    <t>Albrandswaard</t>
  </si>
  <si>
    <t>Barendrecht</t>
  </si>
  <si>
    <t>Binnenmaas</t>
  </si>
  <si>
    <t>Hellevoetsluis</t>
  </si>
  <si>
    <t>Krimpen a/d IJssel</t>
  </si>
  <si>
    <t>Ridderkerk</t>
  </si>
  <si>
    <t>Rotterdam stad</t>
  </si>
  <si>
    <t>Schiedam</t>
  </si>
  <si>
    <t>Totaal ROTTERDAM + regio</t>
  </si>
  <si>
    <t>SOEST</t>
  </si>
  <si>
    <t>Totaal SOEST</t>
  </si>
  <si>
    <t>STICHTSE VECHT</t>
  </si>
  <si>
    <t>Totaal STICHTSE VECHT</t>
  </si>
  <si>
    <t>UDEN-LANDERD</t>
  </si>
  <si>
    <t>Totaal UDEN-LANDERD</t>
  </si>
  <si>
    <t>UTRECHT</t>
  </si>
  <si>
    <t>Totaal UTRECHT</t>
  </si>
  <si>
    <t>UTRECHT ZO</t>
  </si>
  <si>
    <t>Totaal UTRECHT ZO</t>
  </si>
  <si>
    <t>UTRECHT NO</t>
  </si>
  <si>
    <t>Totaal UTRECHT NO</t>
  </si>
  <si>
    <t>UTRECHTSE HEUVELRUG</t>
  </si>
  <si>
    <t>Totaal UTRECHTSE HEUVEL</t>
  </si>
  <si>
    <t>VEENENDAAL</t>
  </si>
  <si>
    <t>VENLO</t>
  </si>
  <si>
    <t>Totaal VENLO</t>
  </si>
  <si>
    <t>VLAARDINGEN</t>
  </si>
  <si>
    <t>Totaal VLAARDINGEN</t>
  </si>
  <si>
    <t>WAGENINGEN</t>
  </si>
  <si>
    <t>Totaal WAGENINGEN</t>
  </si>
  <si>
    <t>WATERLAND</t>
  </si>
  <si>
    <t>Totaal WATERLAND</t>
  </si>
  <si>
    <t>WEESP-MUIDEN</t>
  </si>
  <si>
    <t>Totaal WEESP-MUIDEN</t>
  </si>
  <si>
    <t>WEST-BETUWE</t>
  </si>
  <si>
    <t>Culemborg</t>
  </si>
  <si>
    <t>Totaal WEST-BETUWE</t>
  </si>
  <si>
    <t>WEST-BRABANT</t>
  </si>
  <si>
    <t>Totaal WEST-BRABANT</t>
  </si>
  <si>
    <t>WEST-FRIESLAND</t>
  </si>
  <si>
    <t>Totaal WEST-FRIESLAND</t>
  </si>
  <si>
    <t>WESTELIJK UTRECHT</t>
  </si>
  <si>
    <t>Totaal WEST. UTRECHT</t>
  </si>
  <si>
    <t>WESTELIJKE MINSTREEK</t>
  </si>
  <si>
    <t>Totaal W.MIJNSTREEK</t>
  </si>
  <si>
    <t>WOERDEN</t>
  </si>
  <si>
    <t>Totaal WOERDEN</t>
  </si>
  <si>
    <t>ZAANSTREEK</t>
  </si>
  <si>
    <t>Totaal ZAANSTREEK</t>
  </si>
  <si>
    <t>ZEELAND</t>
  </si>
  <si>
    <t>Bevelanden</t>
  </si>
  <si>
    <t>Middelburg</t>
  </si>
  <si>
    <t>Schouwen</t>
  </si>
  <si>
    <t>Veere</t>
  </si>
  <si>
    <t>Vlissingen</t>
  </si>
  <si>
    <t>Z.Vlaanderen</t>
  </si>
  <si>
    <t>Totaal ZEELAND</t>
  </si>
  <si>
    <t>ZEIST</t>
  </si>
  <si>
    <t>Totaal ZEIST</t>
  </si>
  <si>
    <t>ZOETERMEER</t>
  </si>
  <si>
    <t>Totaal ZOETERMEER</t>
  </si>
  <si>
    <t>ZUIDOOST-BRABANT</t>
  </si>
  <si>
    <t>Eindhoven</t>
  </si>
  <si>
    <t>Geldrop-Mierlo</t>
  </si>
  <si>
    <t>Heeze</t>
  </si>
  <si>
    <t>Helmond</t>
  </si>
  <si>
    <t>Nuenen</t>
  </si>
  <si>
    <t>Valkenswaard</t>
  </si>
  <si>
    <t>Waalre</t>
  </si>
  <si>
    <t>Totaal ZUIDOOST-BRABANT</t>
  </si>
  <si>
    <t>ZUIDPLAS</t>
  </si>
  <si>
    <t>Totaal ZUIDPLAS</t>
  </si>
  <si>
    <t>ZUTPHEN</t>
  </si>
  <si>
    <t>Brummen</t>
  </si>
  <si>
    <t>Totaal ZUTPHEN</t>
  </si>
  <si>
    <t>ZWOLLE</t>
  </si>
  <si>
    <t>Totaal ZWOLLE</t>
  </si>
  <si>
    <t>Totaal binnen NL</t>
  </si>
  <si>
    <t>Buitenlandse leden</t>
  </si>
  <si>
    <t xml:space="preserve">TOTAAL </t>
  </si>
  <si>
    <t>PROVINCIEAFDRACHTEN</t>
  </si>
  <si>
    <t>Afdracht per lid - 1x per jaar</t>
  </si>
  <si>
    <t>Drenthe                 DR</t>
  </si>
  <si>
    <t>Flevoland              FL</t>
  </si>
  <si>
    <t>Friesland               FR</t>
  </si>
  <si>
    <t>Gelderland            GL</t>
  </si>
  <si>
    <t>Groningen             GR</t>
  </si>
  <si>
    <t>Limburg                 LB</t>
  </si>
  <si>
    <t>Noord-Brabant       NB</t>
  </si>
  <si>
    <t>Noord-Holland       NH</t>
  </si>
  <si>
    <t>Overijssel              OV</t>
  </si>
  <si>
    <t>Utrecht                   UT</t>
  </si>
  <si>
    <t>Zuid-Holland          ZH</t>
  </si>
  <si>
    <t>Zeeland                  ZL</t>
  </si>
  <si>
    <t>TOTAAL</t>
  </si>
  <si>
    <t>administratiekosten</t>
  </si>
  <si>
    <t>marketing &amp; communicatie (blad, website, actiematerialen, evenementen)</t>
  </si>
  <si>
    <t>VERKLARING VERSCHIL &lt; - € 500,-</t>
  </si>
  <si>
    <t xml:space="preserve">Nog even ter herinnering alvorens een begin wordt gemaakt met de begroting. Conform de nieuwe regeling, die is vastgesteld tijdens de ledenraad d.d. 04-02-2017, vervalt het resterende saldo op 31-12-2017. Het jaar 2018 begint elke afdeling dus weer op ‘0’. In het document is er dus ook geen ruimte meer om het resterende saldo op te geven. </t>
  </si>
  <si>
    <t>Opmerkingen:</t>
  </si>
</sst>
</file>

<file path=xl/styles.xml><?xml version="1.0" encoding="utf-8"?>
<styleSheet xmlns="http://schemas.openxmlformats.org/spreadsheetml/2006/main">
  <numFmts count="2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_-&quot;fl&quot;\ * #,##0.00_-;_-&quot;fl&quot;\ * #,##0.00\-;_-&quot;fl&quot;\ * &quot;-&quot;??_-;_-@_-"/>
    <numFmt numFmtId="173" formatCode="_-&quot;fl&quot;\ * #,##0_-;_-&quot;fl&quot;\ * #,##0\-;_-&quot;fl&quot;\ * &quot;-&quot;_-;_-@_-"/>
    <numFmt numFmtId="174" formatCode="#,##0.00_-"/>
    <numFmt numFmtId="175" formatCode="&quot;Ja&quot;;&quot;Ja&quot;;&quot;Nee&quot;"/>
    <numFmt numFmtId="176" formatCode="&quot;Waar&quot;;&quot;Waar&quot;;&quot;Onwaar&quot;"/>
    <numFmt numFmtId="177" formatCode="&quot;Aan&quot;;&quot;Aan&quot;;&quot;Uit&quot;"/>
    <numFmt numFmtId="178" formatCode="[$€-2]\ #.##000_);[Red]\([$€-2]\ #.##000\)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i/>
      <sz val="2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i/>
      <sz val="12"/>
      <color rgb="FF000000"/>
      <name val="Calibri"/>
      <family val="2"/>
    </font>
    <font>
      <b/>
      <i/>
      <sz val="12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4E172"/>
        <bgColor indexed="64"/>
      </patternFill>
    </fill>
    <fill>
      <patternFill patternType="solid">
        <fgColor theme="0" tint="-0.3499799966812134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medium"/>
      <bottom style="thin"/>
    </border>
    <border>
      <left style="medium"/>
      <right style="thin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11" xfId="0" applyFont="1" applyBorder="1" applyAlignment="1" applyProtection="1">
      <alignment vertical="top"/>
      <protection/>
    </xf>
    <xf numFmtId="0" fontId="1" fillId="0" borderId="12" xfId="0" applyFont="1" applyBorder="1" applyAlignment="1" applyProtection="1">
      <alignment horizontal="right" vertical="top"/>
      <protection/>
    </xf>
    <xf numFmtId="0" fontId="0" fillId="0" borderId="0" xfId="0" applyAlignment="1" applyProtection="1">
      <alignment/>
      <protection/>
    </xf>
    <xf numFmtId="0" fontId="1" fillId="0" borderId="13" xfId="0" applyFont="1" applyBorder="1" applyAlignment="1" applyProtection="1">
      <alignment vertical="top"/>
      <protection/>
    </xf>
    <xf numFmtId="0" fontId="0" fillId="0" borderId="13" xfId="0" applyFont="1" applyBorder="1" applyAlignment="1" applyProtection="1">
      <alignment vertical="top"/>
      <protection/>
    </xf>
    <xf numFmtId="0" fontId="0" fillId="0" borderId="14" xfId="0" applyFont="1" applyBorder="1" applyAlignment="1" applyProtection="1">
      <alignment vertical="top"/>
      <protection/>
    </xf>
    <xf numFmtId="0" fontId="1" fillId="0" borderId="15" xfId="0" applyFont="1" applyBorder="1" applyAlignment="1" applyProtection="1">
      <alignment horizontal="right" vertical="top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42" fontId="0" fillId="0" borderId="16" xfId="0" applyNumberFormat="1" applyFont="1" applyBorder="1" applyAlignment="1" applyProtection="1">
      <alignment vertical="top"/>
      <protection locked="0"/>
    </xf>
    <xf numFmtId="42" fontId="0" fillId="0" borderId="16" xfId="0" applyNumberFormat="1" applyFont="1" applyBorder="1" applyAlignment="1">
      <alignment vertical="top"/>
    </xf>
    <xf numFmtId="42" fontId="0" fillId="0" borderId="17" xfId="0" applyNumberFormat="1" applyFont="1" applyBorder="1" applyAlignment="1" applyProtection="1">
      <alignment vertical="top"/>
      <protection locked="0"/>
    </xf>
    <xf numFmtId="42" fontId="0" fillId="0" borderId="18" xfId="0" applyNumberFormat="1" applyFont="1" applyBorder="1" applyAlignment="1" applyProtection="1">
      <alignment vertical="top"/>
      <protection locked="0"/>
    </xf>
    <xf numFmtId="42" fontId="1" fillId="33" borderId="15" xfId="0" applyNumberFormat="1" applyFont="1" applyFill="1" applyBorder="1" applyAlignment="1" applyProtection="1">
      <alignment vertical="top"/>
      <protection/>
    </xf>
    <xf numFmtId="42" fontId="0" fillId="0" borderId="10" xfId="0" applyNumberFormat="1" applyFont="1" applyBorder="1" applyAlignment="1">
      <alignment/>
    </xf>
    <xf numFmtId="42" fontId="1" fillId="33" borderId="19" xfId="0" applyNumberFormat="1" applyFont="1" applyFill="1" applyBorder="1" applyAlignment="1" applyProtection="1">
      <alignment vertical="top"/>
      <protection/>
    </xf>
    <xf numFmtId="42" fontId="1" fillId="33" borderId="15" xfId="0" applyNumberFormat="1" applyFont="1" applyFill="1" applyBorder="1" applyAlignment="1" applyProtection="1">
      <alignment vertical="top" wrapText="1"/>
      <protection/>
    </xf>
    <xf numFmtId="42" fontId="1" fillId="0" borderId="16" xfId="0" applyNumberFormat="1" applyFont="1" applyBorder="1" applyAlignment="1">
      <alignment vertical="top"/>
    </xf>
    <xf numFmtId="0" fontId="0" fillId="0" borderId="0" xfId="0" applyFont="1" applyBorder="1" applyAlignment="1">
      <alignment horizontal="center" vertical="top"/>
    </xf>
    <xf numFmtId="42" fontId="1" fillId="0" borderId="15" xfId="0" applyNumberFormat="1" applyFont="1" applyBorder="1" applyAlignment="1">
      <alignment vertical="top"/>
    </xf>
    <xf numFmtId="42" fontId="1" fillId="0" borderId="11" xfId="0" applyNumberFormat="1" applyFont="1" applyFill="1" applyBorder="1" applyAlignment="1">
      <alignment vertical="top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1" fillId="0" borderId="13" xfId="0" applyFont="1" applyBorder="1" applyAlignment="1" applyProtection="1">
      <alignment horizontal="right" vertical="top"/>
      <protection/>
    </xf>
    <xf numFmtId="42" fontId="1" fillId="0" borderId="16" xfId="0" applyNumberFormat="1" applyFont="1" applyFill="1" applyBorder="1" applyAlignment="1" applyProtection="1">
      <alignment vertical="top" wrapText="1"/>
      <protection/>
    </xf>
    <xf numFmtId="0" fontId="1" fillId="0" borderId="20" xfId="0" applyFont="1" applyBorder="1" applyAlignment="1" applyProtection="1">
      <alignment horizontal="right" vertical="top"/>
      <protection/>
    </xf>
    <xf numFmtId="42" fontId="1" fillId="33" borderId="16" xfId="0" applyNumberFormat="1" applyFont="1" applyFill="1" applyBorder="1" applyAlignment="1" applyProtection="1">
      <alignment vertical="top"/>
      <protection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0" fontId="0" fillId="33" borderId="21" xfId="0" applyFill="1" applyBorder="1" applyAlignment="1">
      <alignment/>
    </xf>
    <xf numFmtId="0" fontId="6" fillId="33" borderId="0" xfId="0" applyFont="1" applyFill="1" applyBorder="1" applyAlignment="1">
      <alignment/>
    </xf>
    <xf numFmtId="0" fontId="0" fillId="0" borderId="0" xfId="0" applyBorder="1" applyAlignment="1">
      <alignment/>
    </xf>
    <xf numFmtId="44" fontId="6" fillId="33" borderId="22" xfId="0" applyNumberFormat="1" applyFont="1" applyFill="1" applyBorder="1" applyAlignment="1">
      <alignment horizontal="center"/>
    </xf>
    <xf numFmtId="49" fontId="7" fillId="0" borderId="23" xfId="0" applyNumberFormat="1" applyFont="1" applyBorder="1" applyAlignment="1">
      <alignment/>
    </xf>
    <xf numFmtId="0" fontId="1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0" fontId="1" fillId="0" borderId="26" xfId="0" applyFont="1" applyBorder="1" applyAlignment="1">
      <alignment horizontal="center"/>
    </xf>
    <xf numFmtId="49" fontId="7" fillId="0" borderId="27" xfId="0" applyNumberFormat="1" applyFont="1" applyBorder="1" applyAlignment="1">
      <alignment/>
    </xf>
    <xf numFmtId="0" fontId="1" fillId="0" borderId="28" xfId="0" applyFont="1" applyBorder="1" applyAlignment="1">
      <alignment horizontal="center"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0" fontId="1" fillId="0" borderId="30" xfId="0" applyFont="1" applyBorder="1" applyAlignment="1">
      <alignment horizontal="center"/>
    </xf>
    <xf numFmtId="3" fontId="1" fillId="0" borderId="24" xfId="0" applyNumberFormat="1" applyFont="1" applyBorder="1" applyAlignment="1">
      <alignment horizontal="center"/>
    </xf>
    <xf numFmtId="42" fontId="7" fillId="0" borderId="24" xfId="0" applyNumberFormat="1" applyFont="1" applyBorder="1" applyAlignment="1">
      <alignment/>
    </xf>
    <xf numFmtId="0" fontId="7" fillId="0" borderId="24" xfId="0" applyFont="1" applyBorder="1" applyAlignment="1">
      <alignment/>
    </xf>
    <xf numFmtId="42" fontId="1" fillId="0" borderId="31" xfId="0" applyNumberFormat="1" applyFont="1" applyBorder="1" applyAlignment="1">
      <alignment horizontal="center"/>
    </xf>
    <xf numFmtId="49" fontId="8" fillId="0" borderId="32" xfId="0" applyNumberFormat="1" applyFont="1" applyBorder="1" applyAlignment="1">
      <alignment/>
    </xf>
    <xf numFmtId="3" fontId="0" fillId="0" borderId="33" xfId="0" applyNumberFormat="1" applyFont="1" applyBorder="1" applyAlignment="1">
      <alignment horizontal="center"/>
    </xf>
    <xf numFmtId="42" fontId="0" fillId="0" borderId="33" xfId="0" applyNumberFormat="1" applyBorder="1" applyAlignment="1">
      <alignment horizontal="center"/>
    </xf>
    <xf numFmtId="0" fontId="8" fillId="0" borderId="33" xfId="0" applyFont="1" applyBorder="1" applyAlignment="1">
      <alignment horizontal="center"/>
    </xf>
    <xf numFmtId="42" fontId="1" fillId="0" borderId="34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/>
    </xf>
    <xf numFmtId="3" fontId="0" fillId="0" borderId="36" xfId="0" applyNumberFormat="1" applyFont="1" applyBorder="1" applyAlignment="1">
      <alignment horizontal="right"/>
    </xf>
    <xf numFmtId="42" fontId="0" fillId="0" borderId="36" xfId="0" applyNumberFormat="1" applyBorder="1" applyAlignment="1">
      <alignment horizontal="center"/>
    </xf>
    <xf numFmtId="0" fontId="7" fillId="0" borderId="36" xfId="0" applyFont="1" applyBorder="1" applyAlignment="1">
      <alignment/>
    </xf>
    <xf numFmtId="42" fontId="0" fillId="0" borderId="37" xfId="0" applyNumberFormat="1" applyBorder="1" applyAlignment="1">
      <alignment/>
    </xf>
    <xf numFmtId="49" fontId="7" fillId="0" borderId="38" xfId="0" applyNumberFormat="1" applyFont="1" applyBorder="1" applyAlignment="1">
      <alignment/>
    </xf>
    <xf numFmtId="3" fontId="1" fillId="0" borderId="14" xfId="0" applyNumberFormat="1" applyFont="1" applyBorder="1" applyAlignment="1">
      <alignment horizontal="center"/>
    </xf>
    <xf numFmtId="42" fontId="7" fillId="0" borderId="14" xfId="0" applyNumberFormat="1" applyFont="1" applyBorder="1" applyAlignment="1">
      <alignment/>
    </xf>
    <xf numFmtId="0" fontId="7" fillId="0" borderId="14" xfId="0" applyFont="1" applyBorder="1" applyAlignment="1">
      <alignment/>
    </xf>
    <xf numFmtId="42" fontId="1" fillId="0" borderId="39" xfId="0" applyNumberFormat="1" applyFont="1" applyBorder="1" applyAlignment="1">
      <alignment horizontal="center"/>
    </xf>
    <xf numFmtId="49" fontId="8" fillId="0" borderId="40" xfId="0" applyNumberFormat="1" applyFont="1" applyBorder="1" applyAlignment="1">
      <alignment/>
    </xf>
    <xf numFmtId="3" fontId="1" fillId="0" borderId="15" xfId="0" applyNumberFormat="1" applyFont="1" applyBorder="1" applyAlignment="1">
      <alignment horizontal="center"/>
    </xf>
    <xf numFmtId="42" fontId="0" fillId="0" borderId="15" xfId="0" applyNumberFormat="1" applyBorder="1" applyAlignment="1">
      <alignment horizontal="center"/>
    </xf>
    <xf numFmtId="0" fontId="8" fillId="0" borderId="15" xfId="0" applyFont="1" applyBorder="1" applyAlignment="1">
      <alignment horizontal="center"/>
    </xf>
    <xf numFmtId="42" fontId="1" fillId="0" borderId="41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/>
    </xf>
    <xf numFmtId="3" fontId="0" fillId="0" borderId="43" xfId="0" applyNumberFormat="1" applyFont="1" applyBorder="1" applyAlignment="1">
      <alignment horizontal="right"/>
    </xf>
    <xf numFmtId="42" fontId="0" fillId="0" borderId="43" xfId="0" applyNumberFormat="1" applyBorder="1" applyAlignment="1">
      <alignment horizontal="center"/>
    </xf>
    <xf numFmtId="0" fontId="8" fillId="0" borderId="43" xfId="0" applyFont="1" applyBorder="1" applyAlignment="1">
      <alignment/>
    </xf>
    <xf numFmtId="42" fontId="0" fillId="0" borderId="44" xfId="0" applyNumberFormat="1" applyBorder="1" applyAlignment="1">
      <alignment/>
    </xf>
    <xf numFmtId="49" fontId="0" fillId="0" borderId="40" xfId="0" applyNumberFormat="1" applyBorder="1" applyAlignment="1">
      <alignment/>
    </xf>
    <xf numFmtId="3" fontId="0" fillId="0" borderId="15" xfId="0" applyNumberFormat="1" applyFont="1" applyBorder="1" applyAlignment="1">
      <alignment/>
    </xf>
    <xf numFmtId="49" fontId="0" fillId="0" borderId="15" xfId="0" applyNumberFormat="1" applyBorder="1" applyAlignment="1">
      <alignment horizontal="center"/>
    </xf>
    <xf numFmtId="42" fontId="0" fillId="0" borderId="41" xfId="0" applyNumberFormat="1" applyBorder="1" applyAlignment="1">
      <alignment/>
    </xf>
    <xf numFmtId="42" fontId="0" fillId="0" borderId="13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2" fontId="0" fillId="0" borderId="45" xfId="0" applyNumberFormat="1" applyBorder="1" applyAlignment="1">
      <alignment/>
    </xf>
    <xf numFmtId="49" fontId="0" fillId="0" borderId="46" xfId="0" applyNumberFormat="1" applyBorder="1" applyAlignment="1">
      <alignment/>
    </xf>
    <xf numFmtId="3" fontId="0" fillId="0" borderId="11" xfId="0" applyNumberFormat="1" applyFont="1" applyBorder="1" applyAlignment="1">
      <alignment/>
    </xf>
    <xf numFmtId="42" fontId="0" fillId="0" borderId="14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2" fontId="0" fillId="0" borderId="39" xfId="0" applyNumberFormat="1" applyBorder="1" applyAlignment="1">
      <alignment/>
    </xf>
    <xf numFmtId="49" fontId="0" fillId="0" borderId="32" xfId="0" applyNumberFormat="1" applyBorder="1" applyAlignment="1">
      <alignment/>
    </xf>
    <xf numFmtId="3" fontId="0" fillId="0" borderId="33" xfId="0" applyNumberFormat="1" applyFont="1" applyBorder="1" applyAlignment="1">
      <alignment/>
    </xf>
    <xf numFmtId="49" fontId="0" fillId="0" borderId="33" xfId="0" applyNumberFormat="1" applyBorder="1" applyAlignment="1">
      <alignment horizontal="center"/>
    </xf>
    <xf numFmtId="42" fontId="0" fillId="0" borderId="34" xfId="0" applyNumberFormat="1" applyBorder="1" applyAlignment="1">
      <alignment/>
    </xf>
    <xf numFmtId="3" fontId="0" fillId="0" borderId="36" xfId="0" applyNumberFormat="1" applyFont="1" applyBorder="1" applyAlignment="1">
      <alignment/>
    </xf>
    <xf numFmtId="49" fontId="0" fillId="0" borderId="36" xfId="0" applyNumberFormat="1" applyBorder="1" applyAlignment="1">
      <alignment horizontal="center"/>
    </xf>
    <xf numFmtId="49" fontId="0" fillId="0" borderId="47" xfId="0" applyNumberFormat="1" applyBorder="1" applyAlignment="1">
      <alignment/>
    </xf>
    <xf numFmtId="3" fontId="0" fillId="0" borderId="48" xfId="0" applyNumberFormat="1" applyFont="1" applyBorder="1" applyAlignment="1">
      <alignment/>
    </xf>
    <xf numFmtId="42" fontId="0" fillId="0" borderId="48" xfId="0" applyNumberFormat="1" applyBorder="1" applyAlignment="1">
      <alignment horizontal="center"/>
    </xf>
    <xf numFmtId="49" fontId="0" fillId="0" borderId="48" xfId="0" applyNumberFormat="1" applyBorder="1" applyAlignment="1">
      <alignment horizontal="center"/>
    </xf>
    <xf numFmtId="42" fontId="0" fillId="0" borderId="49" xfId="0" applyNumberFormat="1" applyBorder="1" applyAlignment="1">
      <alignment/>
    </xf>
    <xf numFmtId="49" fontId="0" fillId="0" borderId="38" xfId="0" applyNumberFormat="1" applyBorder="1" applyAlignment="1">
      <alignment/>
    </xf>
    <xf numFmtId="3" fontId="0" fillId="0" borderId="14" xfId="0" applyNumberFormat="1" applyFont="1" applyBorder="1" applyAlignment="1">
      <alignment/>
    </xf>
    <xf numFmtId="49" fontId="0" fillId="0" borderId="14" xfId="0" applyNumberFormat="1" applyFont="1" applyBorder="1" applyAlignment="1">
      <alignment horizontal="center"/>
    </xf>
    <xf numFmtId="42" fontId="0" fillId="0" borderId="22" xfId="0" applyNumberFormat="1" applyBorder="1" applyAlignment="1">
      <alignment/>
    </xf>
    <xf numFmtId="49" fontId="0" fillId="0" borderId="50" xfId="0" applyNumberFormat="1" applyBorder="1" applyAlignment="1">
      <alignment/>
    </xf>
    <xf numFmtId="3" fontId="0" fillId="0" borderId="13" xfId="0" applyNumberFormat="1" applyFont="1" applyBorder="1" applyAlignment="1">
      <alignment/>
    </xf>
    <xf numFmtId="42" fontId="0" fillId="0" borderId="11" xfId="0" applyNumberFormat="1" applyBorder="1" applyAlignment="1">
      <alignment horizontal="center"/>
    </xf>
    <xf numFmtId="42" fontId="0" fillId="0" borderId="51" xfId="0" applyNumberFormat="1" applyBorder="1" applyAlignment="1">
      <alignment/>
    </xf>
    <xf numFmtId="49" fontId="0" fillId="0" borderId="32" xfId="0" applyNumberFormat="1" applyFont="1" applyBorder="1" applyAlignment="1">
      <alignment/>
    </xf>
    <xf numFmtId="49" fontId="0" fillId="0" borderId="33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174" fontId="0" fillId="0" borderId="0" xfId="0" applyNumberFormat="1" applyBorder="1" applyAlignment="1">
      <alignment/>
    </xf>
    <xf numFmtId="49" fontId="1" fillId="0" borderId="38" xfId="0" applyNumberFormat="1" applyFont="1" applyBorder="1" applyAlignment="1">
      <alignment/>
    </xf>
    <xf numFmtId="49" fontId="0" fillId="0" borderId="14" xfId="0" applyNumberFormat="1" applyBorder="1" applyAlignment="1">
      <alignment horizontal="center"/>
    </xf>
    <xf numFmtId="49" fontId="0" fillId="0" borderId="38" xfId="0" applyNumberFormat="1" applyFont="1" applyBorder="1" applyAlignment="1">
      <alignment/>
    </xf>
    <xf numFmtId="49" fontId="1" fillId="0" borderId="40" xfId="0" applyNumberFormat="1" applyFont="1" applyBorder="1" applyAlignment="1">
      <alignment/>
    </xf>
    <xf numFmtId="3" fontId="0" fillId="0" borderId="43" xfId="0" applyNumberFormat="1" applyFont="1" applyBorder="1" applyAlignment="1">
      <alignment/>
    </xf>
    <xf numFmtId="49" fontId="0" fillId="0" borderId="43" xfId="0" applyNumberFormat="1" applyBorder="1" applyAlignment="1">
      <alignment horizontal="center"/>
    </xf>
    <xf numFmtId="0" fontId="0" fillId="0" borderId="29" xfId="0" applyBorder="1" applyAlignment="1">
      <alignment/>
    </xf>
    <xf numFmtId="42" fontId="0" fillId="0" borderId="52" xfId="0" applyNumberFormat="1" applyBorder="1" applyAlignment="1">
      <alignment/>
    </xf>
    <xf numFmtId="49" fontId="0" fillId="0" borderId="13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3" fontId="0" fillId="0" borderId="11" xfId="0" applyNumberFormat="1" applyFont="1" applyBorder="1" applyAlignment="1">
      <alignment horizontal="right"/>
    </xf>
    <xf numFmtId="49" fontId="1" fillId="0" borderId="50" xfId="0" applyNumberFormat="1" applyFont="1" applyBorder="1" applyAlignment="1">
      <alignment/>
    </xf>
    <xf numFmtId="3" fontId="0" fillId="0" borderId="13" xfId="0" applyNumberFormat="1" applyFont="1" applyBorder="1" applyAlignment="1">
      <alignment horizontal="right"/>
    </xf>
    <xf numFmtId="49" fontId="0" fillId="0" borderId="46" xfId="0" applyNumberFormat="1" applyFont="1" applyBorder="1" applyAlignment="1">
      <alignment/>
    </xf>
    <xf numFmtId="3" fontId="0" fillId="0" borderId="14" xfId="0" applyNumberFormat="1" applyFont="1" applyBorder="1" applyAlignment="1">
      <alignment horizontal="right"/>
    </xf>
    <xf numFmtId="49" fontId="0" fillId="0" borderId="15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right"/>
    </xf>
    <xf numFmtId="49" fontId="0" fillId="0" borderId="40" xfId="0" applyNumberFormat="1" applyFont="1" applyBorder="1" applyAlignment="1">
      <alignment/>
    </xf>
    <xf numFmtId="49" fontId="0" fillId="0" borderId="53" xfId="0" applyNumberFormat="1" applyBorder="1" applyAlignment="1">
      <alignment/>
    </xf>
    <xf numFmtId="3" fontId="0" fillId="0" borderId="54" xfId="0" applyNumberFormat="1" applyFont="1" applyBorder="1" applyAlignment="1">
      <alignment horizontal="right"/>
    </xf>
    <xf numFmtId="42" fontId="0" fillId="0" borderId="54" xfId="0" applyNumberFormat="1" applyBorder="1" applyAlignment="1">
      <alignment horizontal="center"/>
    </xf>
    <xf numFmtId="49" fontId="0" fillId="0" borderId="54" xfId="0" applyNumberFormat="1" applyBorder="1" applyAlignment="1">
      <alignment horizontal="center"/>
    </xf>
    <xf numFmtId="42" fontId="0" fillId="0" borderId="55" xfId="0" applyNumberFormat="1" applyBorder="1" applyAlignment="1">
      <alignment/>
    </xf>
    <xf numFmtId="3" fontId="0" fillId="0" borderId="33" xfId="0" applyNumberFormat="1" applyFont="1" applyBorder="1" applyAlignment="1">
      <alignment horizontal="right"/>
    </xf>
    <xf numFmtId="49" fontId="1" fillId="0" borderId="47" xfId="0" applyNumberFormat="1" applyFont="1" applyBorder="1" applyAlignment="1">
      <alignment/>
    </xf>
    <xf numFmtId="3" fontId="0" fillId="0" borderId="48" xfId="0" applyNumberFormat="1" applyFont="1" applyBorder="1" applyAlignment="1">
      <alignment horizontal="right"/>
    </xf>
    <xf numFmtId="49" fontId="0" fillId="0" borderId="50" xfId="0" applyNumberFormat="1" applyFont="1" applyBorder="1" applyAlignment="1">
      <alignment/>
    </xf>
    <xf numFmtId="42" fontId="0" fillId="0" borderId="56" xfId="0" applyNumberFormat="1" applyBorder="1" applyAlignment="1">
      <alignment/>
    </xf>
    <xf numFmtId="42" fontId="0" fillId="0" borderId="24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49" fontId="0" fillId="0" borderId="32" xfId="0" applyNumberFormat="1" applyFill="1" applyBorder="1" applyAlignment="1">
      <alignment/>
    </xf>
    <xf numFmtId="49" fontId="1" fillId="0" borderId="23" xfId="0" applyNumberFormat="1" applyFont="1" applyBorder="1" applyAlignment="1">
      <alignment/>
    </xf>
    <xf numFmtId="3" fontId="0" fillId="0" borderId="24" xfId="0" applyNumberFormat="1" applyFont="1" applyBorder="1" applyAlignment="1">
      <alignment horizontal="right"/>
    </xf>
    <xf numFmtId="49" fontId="0" fillId="0" borderId="24" xfId="0" applyNumberFormat="1" applyBorder="1" applyAlignment="1">
      <alignment horizontal="center"/>
    </xf>
    <xf numFmtId="42" fontId="0" fillId="0" borderId="31" xfId="0" applyNumberFormat="1" applyBorder="1" applyAlignment="1">
      <alignment/>
    </xf>
    <xf numFmtId="49" fontId="1" fillId="0" borderId="46" xfId="0" applyNumberFormat="1" applyFont="1" applyBorder="1" applyAlignment="1">
      <alignment/>
    </xf>
    <xf numFmtId="49" fontId="0" fillId="0" borderId="35" xfId="0" applyNumberFormat="1" applyBorder="1" applyAlignment="1">
      <alignment/>
    </xf>
    <xf numFmtId="49" fontId="0" fillId="0" borderId="36" xfId="0" applyNumberFormat="1" applyFont="1" applyBorder="1" applyAlignment="1">
      <alignment horizontal="center"/>
    </xf>
    <xf numFmtId="42" fontId="0" fillId="0" borderId="48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/>
    </xf>
    <xf numFmtId="42" fontId="0" fillId="0" borderId="57" xfId="0" applyNumberFormat="1" applyBorder="1" applyAlignment="1">
      <alignment horizontal="center"/>
    </xf>
    <xf numFmtId="42" fontId="0" fillId="0" borderId="10" xfId="0" applyNumberFormat="1" applyBorder="1" applyAlignment="1">
      <alignment horizontal="center"/>
    </xf>
    <xf numFmtId="42" fontId="0" fillId="0" borderId="14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2" fontId="0" fillId="0" borderId="58" xfId="0" applyNumberFormat="1" applyBorder="1" applyAlignment="1">
      <alignment/>
    </xf>
    <xf numFmtId="49" fontId="1" fillId="0" borderId="59" xfId="0" applyNumberFormat="1" applyFont="1" applyBorder="1" applyAlignment="1">
      <alignment/>
    </xf>
    <xf numFmtId="49" fontId="0" fillId="0" borderId="48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60" xfId="0" applyNumberFormat="1" applyFont="1" applyBorder="1" applyAlignment="1">
      <alignment/>
    </xf>
    <xf numFmtId="42" fontId="1" fillId="0" borderId="41" xfId="0" applyNumberFormat="1" applyFont="1" applyBorder="1" applyAlignment="1">
      <alignment/>
    </xf>
    <xf numFmtId="42" fontId="0" fillId="0" borderId="13" xfId="0" applyNumberFormat="1" applyFont="1" applyBorder="1" applyAlignment="1">
      <alignment horizontal="center"/>
    </xf>
    <xf numFmtId="49" fontId="9" fillId="0" borderId="40" xfId="0" applyNumberFormat="1" applyFont="1" applyBorder="1" applyAlignment="1">
      <alignment/>
    </xf>
    <xf numFmtId="3" fontId="6" fillId="0" borderId="15" xfId="0" applyNumberFormat="1" applyFont="1" applyBorder="1" applyAlignment="1">
      <alignment horizontal="right"/>
    </xf>
    <xf numFmtId="42" fontId="6" fillId="0" borderId="15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42" fontId="6" fillId="0" borderId="41" xfId="0" applyNumberFormat="1" applyFont="1" applyBorder="1" applyAlignment="1">
      <alignment/>
    </xf>
    <xf numFmtId="49" fontId="6" fillId="0" borderId="40" xfId="0" applyNumberFormat="1" applyFont="1" applyBorder="1" applyAlignment="1">
      <alignment/>
    </xf>
    <xf numFmtId="44" fontId="6" fillId="0" borderId="15" xfId="0" applyNumberFormat="1" applyFont="1" applyBorder="1" applyAlignment="1">
      <alignment horizontal="center"/>
    </xf>
    <xf numFmtId="42" fontId="0" fillId="0" borderId="41" xfId="0" applyNumberFormat="1" applyFont="1" applyBorder="1" applyAlignment="1">
      <alignment horizontal="right"/>
    </xf>
    <xf numFmtId="1" fontId="0" fillId="0" borderId="33" xfId="0" applyNumberFormat="1" applyFont="1" applyBorder="1" applyAlignment="1">
      <alignment horizontal="right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34" borderId="15" xfId="0" applyFont="1" applyFill="1" applyBorder="1" applyAlignment="1" applyProtection="1">
      <alignment horizontal="right" vertical="top"/>
      <protection/>
    </xf>
    <xf numFmtId="42" fontId="1" fillId="34" borderId="16" xfId="0" applyNumberFormat="1" applyFont="1" applyFill="1" applyBorder="1" applyAlignment="1" applyProtection="1">
      <alignment vertical="top"/>
      <protection/>
    </xf>
    <xf numFmtId="42" fontId="1" fillId="35" borderId="15" xfId="0" applyNumberFormat="1" applyFont="1" applyFill="1" applyBorder="1" applyAlignment="1" applyProtection="1">
      <alignment vertical="top"/>
      <protection/>
    </xf>
    <xf numFmtId="0" fontId="46" fillId="0" borderId="0" xfId="0" applyFont="1" applyAlignment="1">
      <alignment horizontal="left" wrapText="1"/>
    </xf>
    <xf numFmtId="0" fontId="1" fillId="0" borderId="0" xfId="0" applyFont="1" applyAlignment="1" applyProtection="1">
      <alignment/>
      <protection/>
    </xf>
    <xf numFmtId="0" fontId="1" fillId="0" borderId="61" xfId="0" applyFont="1" applyBorder="1" applyAlignment="1" applyProtection="1">
      <alignment horizontal="left" vertical="top" wrapText="1"/>
      <protection/>
    </xf>
    <xf numFmtId="0" fontId="1" fillId="0" borderId="18" xfId="0" applyFont="1" applyBorder="1" applyAlignment="1" applyProtection="1">
      <alignment horizontal="left" vertical="top" wrapText="1"/>
      <protection/>
    </xf>
    <xf numFmtId="0" fontId="1" fillId="0" borderId="62" xfId="0" applyFont="1" applyBorder="1" applyAlignment="1" applyProtection="1">
      <alignment horizontal="left" vertical="top" wrapText="1"/>
      <protection/>
    </xf>
    <xf numFmtId="0" fontId="1" fillId="0" borderId="17" xfId="0" applyFont="1" applyBorder="1" applyAlignment="1" applyProtection="1">
      <alignment horizontal="left" vertical="top" wrapText="1"/>
      <protection/>
    </xf>
    <xf numFmtId="0" fontId="1" fillId="0" borderId="20" xfId="0" applyFont="1" applyBorder="1" applyAlignment="1" applyProtection="1">
      <alignment horizontal="left" vertical="top" wrapText="1"/>
      <protection/>
    </xf>
    <xf numFmtId="0" fontId="1" fillId="0" borderId="16" xfId="0" applyFont="1" applyBorder="1" applyAlignment="1" applyProtection="1">
      <alignment horizontal="left" vertical="top" wrapText="1"/>
      <protection/>
    </xf>
    <xf numFmtId="0" fontId="47" fillId="0" borderId="0" xfId="0" applyFont="1" applyAlignment="1">
      <alignment horizontal="left" wrapText="1"/>
    </xf>
    <xf numFmtId="0" fontId="5" fillId="33" borderId="63" xfId="0" applyFont="1" applyFill="1" applyBorder="1" applyAlignment="1">
      <alignment horizontal="center"/>
    </xf>
    <xf numFmtId="0" fontId="5" fillId="33" borderId="64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1" fillId="0" borderId="0" xfId="0" applyFont="1" applyBorder="1" applyAlignment="1" applyProtection="1">
      <alignment horizontal="right" vertical="top"/>
      <protection/>
    </xf>
    <xf numFmtId="42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Font="1" applyBorder="1" applyAlignment="1" applyProtection="1">
      <alignment horizontal="left" vertical="top"/>
      <protection/>
    </xf>
    <xf numFmtId="0" fontId="1" fillId="0" borderId="0" xfId="0" applyFont="1" applyBorder="1" applyAlignment="1" applyProtection="1">
      <alignment horizontal="left" vertical="top"/>
      <protection/>
    </xf>
    <xf numFmtId="0" fontId="1" fillId="0" borderId="61" xfId="0" applyFont="1" applyBorder="1" applyAlignment="1" applyProtection="1">
      <alignment horizontal="left" vertical="top"/>
      <protection/>
    </xf>
    <xf numFmtId="0" fontId="1" fillId="0" borderId="60" xfId="0" applyFont="1" applyBorder="1" applyAlignment="1" applyProtection="1">
      <alignment horizontal="left" vertical="top"/>
      <protection/>
    </xf>
    <xf numFmtId="0" fontId="1" fillId="0" borderId="18" xfId="0" applyFont="1" applyBorder="1" applyAlignment="1" applyProtection="1">
      <alignment horizontal="left" vertical="top"/>
      <protection/>
    </xf>
    <xf numFmtId="0" fontId="1" fillId="0" borderId="62" xfId="0" applyFont="1" applyBorder="1" applyAlignment="1" applyProtection="1">
      <alignment horizontal="left" vertical="top"/>
      <protection/>
    </xf>
    <xf numFmtId="0" fontId="1" fillId="0" borderId="17" xfId="0" applyFont="1" applyBorder="1" applyAlignment="1" applyProtection="1">
      <alignment horizontal="left" vertical="top"/>
      <protection/>
    </xf>
    <xf numFmtId="0" fontId="1" fillId="0" borderId="20" xfId="0" applyFont="1" applyBorder="1" applyAlignment="1" applyProtection="1">
      <alignment horizontal="left" vertical="top"/>
      <protection/>
    </xf>
    <xf numFmtId="0" fontId="1" fillId="0" borderId="10" xfId="0" applyFont="1" applyBorder="1" applyAlignment="1" applyProtection="1">
      <alignment horizontal="left" vertical="top"/>
      <protection/>
    </xf>
    <xf numFmtId="0" fontId="1" fillId="0" borderId="16" xfId="0" applyFont="1" applyBorder="1" applyAlignment="1" applyProtection="1">
      <alignment horizontal="left" vertical="top"/>
      <protection/>
    </xf>
    <xf numFmtId="42" fontId="0" fillId="0" borderId="0" xfId="0" applyNumberFormat="1" applyFont="1" applyBorder="1" applyAlignment="1" applyProtection="1">
      <alignment vertical="top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2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1619250</xdr:colOff>
      <xdr:row>0</xdr:row>
      <xdr:rowOff>38100</xdr:rowOff>
    </xdr:from>
    <xdr:to>
      <xdr:col>4</xdr:col>
      <xdr:colOff>2676525</xdr:colOff>
      <xdr:row>2</xdr:row>
      <xdr:rowOff>142875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38100"/>
          <a:ext cx="10572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95250</xdr:rowOff>
    </xdr:from>
    <xdr:to>
      <xdr:col>4</xdr:col>
      <xdr:colOff>314325</xdr:colOff>
      <xdr:row>3</xdr:row>
      <xdr:rowOff>19050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95250"/>
          <a:ext cx="1314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7</xdr:row>
      <xdr:rowOff>95250</xdr:rowOff>
    </xdr:from>
    <xdr:to>
      <xdr:col>4</xdr:col>
      <xdr:colOff>314325</xdr:colOff>
      <xdr:row>10</xdr:row>
      <xdr:rowOff>104775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1495425"/>
          <a:ext cx="13144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showGridLines="0" tabSelected="1" zoomScalePageLayoutView="0" workbookViewId="0" topLeftCell="A1">
      <selection activeCell="A41" sqref="A41"/>
    </sheetView>
  </sheetViews>
  <sheetFormatPr defaultColWidth="9.140625" defaultRowHeight="15.75" customHeight="1"/>
  <cols>
    <col min="1" max="1" width="61.28125" style="0" bestFit="1" customWidth="1"/>
    <col min="2" max="3" width="11.8515625" style="0" customWidth="1"/>
    <col min="4" max="4" width="11.421875" style="0" bestFit="1" customWidth="1"/>
    <col min="5" max="5" width="42.00390625" style="0" customWidth="1"/>
  </cols>
  <sheetData>
    <row r="1" spans="1:3" s="1" customFormat="1" ht="15.75" customHeight="1">
      <c r="A1" s="183" t="s">
        <v>29</v>
      </c>
      <c r="B1" s="183"/>
      <c r="C1" s="15"/>
    </row>
    <row r="2" spans="1:3" s="1" customFormat="1" ht="15.75" customHeight="1">
      <c r="A2" s="16" t="s">
        <v>22</v>
      </c>
      <c r="B2" s="16" t="s">
        <v>28</v>
      </c>
      <c r="C2" s="16"/>
    </row>
    <row r="3" spans="1:3" s="1" customFormat="1" ht="15.75" customHeight="1">
      <c r="A3" s="2"/>
      <c r="B3" s="3"/>
      <c r="C3" s="26"/>
    </row>
    <row r="4" spans="1:5" s="1" customFormat="1" ht="15.75" customHeight="1">
      <c r="A4" s="10" t="s">
        <v>30</v>
      </c>
      <c r="B4" s="27" t="s">
        <v>32</v>
      </c>
      <c r="C4" s="27" t="s">
        <v>31</v>
      </c>
      <c r="D4" s="27" t="s">
        <v>33</v>
      </c>
      <c r="E4" s="28" t="s">
        <v>332</v>
      </c>
    </row>
    <row r="5" spans="1:5" s="1" customFormat="1" ht="15.75" customHeight="1">
      <c r="A5" s="11" t="s">
        <v>18</v>
      </c>
      <c r="B5" s="17">
        <v>0</v>
      </c>
      <c r="C5" s="17">
        <v>0</v>
      </c>
      <c r="D5" s="17">
        <f aca="true" t="shared" si="0" ref="D5:D11">C5-B5</f>
        <v>0</v>
      </c>
      <c r="E5" s="29"/>
    </row>
    <row r="6" spans="1:5" s="1" customFormat="1" ht="15.75" customHeight="1">
      <c r="A6" s="11" t="s">
        <v>0</v>
      </c>
      <c r="B6" s="17">
        <v>0</v>
      </c>
      <c r="C6" s="17">
        <v>0</v>
      </c>
      <c r="D6" s="17">
        <f t="shared" si="0"/>
        <v>0</v>
      </c>
      <c r="E6" s="29"/>
    </row>
    <row r="7" spans="1:7" s="1" customFormat="1" ht="15.75" customHeight="1">
      <c r="A7" s="11" t="s">
        <v>1</v>
      </c>
      <c r="B7" s="17">
        <v>0</v>
      </c>
      <c r="C7" s="17">
        <v>0</v>
      </c>
      <c r="D7" s="17">
        <f t="shared" si="0"/>
        <v>0</v>
      </c>
      <c r="E7" s="29"/>
      <c r="G7" s="9"/>
    </row>
    <row r="8" spans="1:5" s="1" customFormat="1" ht="15.75" customHeight="1">
      <c r="A8" s="11" t="s">
        <v>2</v>
      </c>
      <c r="B8" s="17">
        <v>0</v>
      </c>
      <c r="C8" s="17">
        <v>0</v>
      </c>
      <c r="D8" s="17">
        <f t="shared" si="0"/>
        <v>0</v>
      </c>
      <c r="E8" s="29"/>
    </row>
    <row r="9" spans="1:5" s="1" customFormat="1" ht="15.75" customHeight="1">
      <c r="A9" s="12" t="s">
        <v>3</v>
      </c>
      <c r="B9" s="19">
        <v>0</v>
      </c>
      <c r="C9" s="19">
        <v>0</v>
      </c>
      <c r="D9" s="17">
        <f t="shared" si="0"/>
        <v>0</v>
      </c>
      <c r="E9" s="29"/>
    </row>
    <row r="10" spans="1:5" s="1" customFormat="1" ht="15.75" customHeight="1">
      <c r="A10" s="7" t="s">
        <v>4</v>
      </c>
      <c r="B10" s="20">
        <v>0</v>
      </c>
      <c r="C10" s="20">
        <v>0</v>
      </c>
      <c r="D10" s="17">
        <f t="shared" si="0"/>
        <v>0</v>
      </c>
      <c r="E10" s="29"/>
    </row>
    <row r="11" spans="1:5" s="1" customFormat="1" ht="15.75" customHeight="1">
      <c r="A11" s="8" t="s">
        <v>34</v>
      </c>
      <c r="B11" s="21">
        <f>SUM(B5:B10)</f>
        <v>0</v>
      </c>
      <c r="C11" s="21">
        <f>SUM(C5:C10)</f>
        <v>0</v>
      </c>
      <c r="D11" s="181">
        <f t="shared" si="0"/>
        <v>0</v>
      </c>
      <c r="E11" s="30"/>
    </row>
    <row r="12" spans="1:4" s="1" customFormat="1" ht="15.75" customHeight="1">
      <c r="A12" s="4"/>
      <c r="B12" s="22"/>
      <c r="C12" s="22"/>
      <c r="D12" s="22"/>
    </row>
    <row r="13" spans="1:5" s="1" customFormat="1" ht="15.75" customHeight="1">
      <c r="A13" s="10" t="s">
        <v>14</v>
      </c>
      <c r="B13" s="25" t="s">
        <v>32</v>
      </c>
      <c r="C13" s="25" t="s">
        <v>31</v>
      </c>
      <c r="D13" s="27" t="s">
        <v>33</v>
      </c>
      <c r="E13" s="28" t="s">
        <v>332</v>
      </c>
    </row>
    <row r="14" spans="1:5" s="1" customFormat="1" ht="15.75" customHeight="1">
      <c r="A14" s="11" t="s">
        <v>331</v>
      </c>
      <c r="B14" s="17">
        <v>0</v>
      </c>
      <c r="C14" s="17">
        <v>0</v>
      </c>
      <c r="D14" s="17">
        <f aca="true" t="shared" si="1" ref="D14:D19">B14-C14</f>
        <v>0</v>
      </c>
      <c r="E14" s="29"/>
    </row>
    <row r="15" spans="1:5" s="1" customFormat="1" ht="15.75" customHeight="1">
      <c r="A15" s="11" t="s">
        <v>9</v>
      </c>
      <c r="B15" s="17">
        <v>0</v>
      </c>
      <c r="C15" s="17">
        <v>0</v>
      </c>
      <c r="D15" s="17">
        <f t="shared" si="1"/>
        <v>0</v>
      </c>
      <c r="E15" s="29"/>
    </row>
    <row r="16" spans="1:5" s="1" customFormat="1" ht="15.75" customHeight="1">
      <c r="A16" s="11" t="s">
        <v>330</v>
      </c>
      <c r="B16" s="17">
        <v>0</v>
      </c>
      <c r="C16" s="17">
        <v>0</v>
      </c>
      <c r="D16" s="17">
        <f t="shared" si="1"/>
        <v>0</v>
      </c>
      <c r="E16" s="29"/>
    </row>
    <row r="17" spans="1:5" s="1" customFormat="1" ht="15.75" customHeight="1">
      <c r="A17" s="11" t="s">
        <v>11</v>
      </c>
      <c r="B17" s="17">
        <v>0</v>
      </c>
      <c r="C17" s="17">
        <v>0</v>
      </c>
      <c r="D17" s="17">
        <f t="shared" si="1"/>
        <v>0</v>
      </c>
      <c r="E17" s="29"/>
    </row>
    <row r="18" spans="1:5" s="1" customFormat="1" ht="15.75" customHeight="1">
      <c r="A18" s="7" t="s">
        <v>13</v>
      </c>
      <c r="B18" s="17">
        <v>0</v>
      </c>
      <c r="C18" s="17">
        <v>0</v>
      </c>
      <c r="D18" s="17">
        <f t="shared" si="1"/>
        <v>0</v>
      </c>
      <c r="E18" s="29"/>
    </row>
    <row r="19" spans="1:5" s="1" customFormat="1" ht="15.75" customHeight="1">
      <c r="A19" s="13" t="s">
        <v>34</v>
      </c>
      <c r="B19" s="23">
        <f>SUM(B14:B18)</f>
        <v>0</v>
      </c>
      <c r="C19" s="23">
        <f>SUM(C14:C18)</f>
        <v>0</v>
      </c>
      <c r="D19" s="21">
        <f t="shared" si="1"/>
        <v>0</v>
      </c>
      <c r="E19" s="30"/>
    </row>
    <row r="20" spans="1:5" s="1" customFormat="1" ht="15.75" customHeight="1">
      <c r="A20" s="13" t="s">
        <v>27</v>
      </c>
      <c r="B20" s="21">
        <f>B11-B19</f>
        <v>0</v>
      </c>
      <c r="C20" s="23">
        <f>C11-C19</f>
        <v>0</v>
      </c>
      <c r="D20" s="30"/>
      <c r="E20" s="30"/>
    </row>
    <row r="21" spans="1:5" s="1" customFormat="1" ht="15.75" customHeight="1">
      <c r="A21" s="194"/>
      <c r="B21" s="195"/>
      <c r="C21" s="195"/>
      <c r="D21" s="30"/>
      <c r="E21" s="30"/>
    </row>
    <row r="22" spans="1:5" s="1" customFormat="1" ht="15.75" customHeight="1">
      <c r="A22" s="198" t="s">
        <v>334</v>
      </c>
      <c r="B22" s="199"/>
      <c r="C22" s="199"/>
      <c r="D22" s="200"/>
      <c r="E22" s="30"/>
    </row>
    <row r="23" spans="1:5" s="1" customFormat="1" ht="15.75" customHeight="1">
      <c r="A23" s="201"/>
      <c r="B23" s="197"/>
      <c r="C23" s="197"/>
      <c r="D23" s="202"/>
      <c r="E23" s="30"/>
    </row>
    <row r="24" spans="1:5" s="1" customFormat="1" ht="15.75" customHeight="1">
      <c r="A24" s="201"/>
      <c r="B24" s="197"/>
      <c r="C24" s="197"/>
      <c r="D24" s="202"/>
      <c r="E24" s="30"/>
    </row>
    <row r="25" spans="1:5" s="1" customFormat="1" ht="15.75" customHeight="1">
      <c r="A25" s="201"/>
      <c r="B25" s="197"/>
      <c r="C25" s="197"/>
      <c r="D25" s="202"/>
      <c r="E25" s="30"/>
    </row>
    <row r="26" spans="1:4" s="1" customFormat="1" ht="15.75" customHeight="1">
      <c r="A26" s="203"/>
      <c r="B26" s="204"/>
      <c r="C26" s="204"/>
      <c r="D26" s="205"/>
    </row>
    <row r="27" spans="1:4" s="1" customFormat="1" ht="15.75" customHeight="1">
      <c r="A27" s="196"/>
      <c r="B27" s="196"/>
      <c r="C27" s="196"/>
      <c r="D27" s="196"/>
    </row>
    <row r="28" spans="1:4" s="1" customFormat="1" ht="15.75" customHeight="1">
      <c r="A28" s="196"/>
      <c r="B28" s="196"/>
      <c r="C28" s="196"/>
      <c r="D28" s="196"/>
    </row>
    <row r="29" spans="1:4" s="1" customFormat="1" ht="15.75" customHeight="1">
      <c r="A29" s="196"/>
      <c r="B29" s="196"/>
      <c r="C29" s="196"/>
      <c r="D29" s="196"/>
    </row>
    <row r="30" spans="1:4" s="1" customFormat="1" ht="15.75" customHeight="1">
      <c r="A30" s="196"/>
      <c r="B30" s="196"/>
      <c r="C30" s="196"/>
      <c r="D30" s="196"/>
    </row>
    <row r="31" spans="1:6" s="1" customFormat="1" ht="15.75" customHeight="1">
      <c r="A31" s="14" t="s">
        <v>20</v>
      </c>
      <c r="B31" s="14" t="s">
        <v>21</v>
      </c>
      <c r="C31" s="14"/>
      <c r="D31" s="6"/>
      <c r="E31" s="6"/>
      <c r="F31" s="5"/>
    </row>
    <row r="32" spans="1:6" s="1" customFormat="1" ht="15.75" customHeight="1">
      <c r="A32" s="6"/>
      <c r="B32" s="6"/>
      <c r="C32" s="6"/>
      <c r="D32" s="6"/>
      <c r="E32" s="6"/>
      <c r="F32" s="5"/>
    </row>
    <row r="33" spans="1:6" s="1" customFormat="1" ht="15.75" customHeight="1">
      <c r="A33" s="6"/>
      <c r="B33" s="6"/>
      <c r="C33" s="6"/>
      <c r="D33" s="6"/>
      <c r="E33" s="6"/>
      <c r="F33" s="5"/>
    </row>
    <row r="34" s="1" customFormat="1" ht="15.75" customHeight="1"/>
    <row r="35" s="1" customFormat="1" ht="15.75" customHeight="1"/>
    <row r="36" s="1" customFormat="1" ht="15.75" customHeight="1"/>
    <row r="37" s="1" customFormat="1" ht="15.75" customHeight="1"/>
    <row r="38" s="1" customFormat="1" ht="15.75" customHeight="1"/>
    <row r="39" s="1" customFormat="1" ht="15.75" customHeight="1"/>
  </sheetData>
  <sheetProtection/>
  <mergeCells count="2">
    <mergeCell ref="A1:B1"/>
    <mergeCell ref="A22:D26"/>
  </mergeCells>
  <conditionalFormatting sqref="D5:D10">
    <cfRule type="cellIs" priority="4" dxfId="2" operator="between" stopIfTrue="1">
      <formula>0</formula>
      <formula>-500</formula>
    </cfRule>
    <cfRule type="cellIs" priority="5" dxfId="1" operator="greaterThan" stopIfTrue="1">
      <formula>0</formula>
    </cfRule>
    <cfRule type="cellIs" priority="6" dxfId="0" operator="lessThan" stopIfTrue="1">
      <formula>500</formula>
    </cfRule>
    <cfRule type="cellIs" priority="7" dxfId="1" operator="greaterThan" stopIfTrue="1">
      <formula>500</formula>
    </cfRule>
    <cfRule type="cellIs" priority="14" dxfId="2" operator="between" stopIfTrue="1">
      <formula>0</formula>
      <formula>500</formula>
    </cfRule>
    <cfRule type="cellIs" priority="16" dxfId="1" operator="lessThan" stopIfTrue="1">
      <formula>0</formula>
    </cfRule>
    <cfRule type="cellIs" priority="17" dxfId="0" operator="greaterThan" stopIfTrue="1">
      <formula>500</formula>
    </cfRule>
    <cfRule type="cellIs" priority="18" dxfId="1" operator="lessThan" stopIfTrue="1">
      <formula>0</formula>
    </cfRule>
    <cfRule type="cellIs" priority="24" dxfId="1" operator="greaterThan" stopIfTrue="1">
      <formula>0</formula>
    </cfRule>
    <cfRule type="cellIs" priority="25" dxfId="0" operator="lessThan" stopIfTrue="1">
      <formula>0</formula>
    </cfRule>
  </conditionalFormatting>
  <conditionalFormatting sqref="D14:D18">
    <cfRule type="cellIs" priority="1" dxfId="2" operator="between" stopIfTrue="1">
      <formula>0</formula>
      <formula>-500</formula>
    </cfRule>
    <cfRule type="cellIs" priority="2" dxfId="0" operator="lessThan" stopIfTrue="1">
      <formula>-500</formula>
    </cfRule>
    <cfRule type="cellIs" priority="3" dxfId="1" operator="greaterThan" stopIfTrue="1">
      <formula>0</formula>
    </cfRule>
    <cfRule type="cellIs" priority="8" dxfId="2" operator="between" stopIfTrue="1">
      <formula>0</formula>
      <formula>-500</formula>
    </cfRule>
    <cfRule type="cellIs" priority="9" dxfId="0" operator="lessThan" stopIfTrue="1">
      <formula>500</formula>
    </cfRule>
    <cfRule type="cellIs" priority="10" dxfId="1" operator="greaterThan" stopIfTrue="1">
      <formula>0</formula>
    </cfRule>
    <cfRule type="cellIs" priority="22" dxfId="0" operator="lessThan" stopIfTrue="1">
      <formula>0</formula>
    </cfRule>
    <cfRule type="cellIs" priority="23" dxfId="1" operator="greaterThan" stopIfTrue="1">
      <formula>0</formula>
    </cfRule>
  </conditionalFormatting>
  <conditionalFormatting sqref="D5:D10">
    <cfRule type="cellIs" priority="19" dxfId="0" operator="greaterThan" stopIfTrue="1">
      <formula>500</formula>
    </cfRule>
  </conditionalFormatting>
  <conditionalFormatting sqref="D5">
    <cfRule type="cellIs" priority="15" dxfId="2" operator="between" stopIfTrue="1">
      <formula>0</formula>
      <formula>500</formula>
    </cfRule>
  </conditionalFormatting>
  <conditionalFormatting sqref="D14:D18">
    <cfRule type="cellIs" priority="11" dxfId="2" operator="between" stopIfTrue="1">
      <formula>0</formula>
      <formula>500</formula>
    </cfRule>
    <cfRule type="cellIs" priority="12" dxfId="1" operator="lessThan" stopIfTrue="1">
      <formula>0</formula>
    </cfRule>
    <cfRule type="cellIs" priority="13" dxfId="0" operator="greaterThan" stopIfTrue="1">
      <formula>500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</sheetPr>
  <dimension ref="A1:F34"/>
  <sheetViews>
    <sheetView showGridLines="0" workbookViewId="0" topLeftCell="A10">
      <selection activeCell="A13" sqref="A13"/>
    </sheetView>
  </sheetViews>
  <sheetFormatPr defaultColWidth="9.140625" defaultRowHeight="15.75" customHeight="1"/>
  <cols>
    <col min="1" max="1" width="44.28125" style="0" customWidth="1"/>
    <col min="2" max="2" width="11.8515625" style="0" customWidth="1"/>
  </cols>
  <sheetData>
    <row r="1" spans="1:2" s="1" customFormat="1" ht="15.75" customHeight="1">
      <c r="A1" s="183" t="s">
        <v>15</v>
      </c>
      <c r="B1" s="183"/>
    </row>
    <row r="2" spans="1:2" s="1" customFormat="1" ht="15.75" customHeight="1">
      <c r="A2" s="16" t="s">
        <v>22</v>
      </c>
      <c r="B2" s="16" t="s">
        <v>23</v>
      </c>
    </row>
    <row r="3" spans="1:2" s="1" customFormat="1" ht="15.75" customHeight="1">
      <c r="A3" s="2"/>
      <c r="B3" s="3"/>
    </row>
    <row r="4" spans="1:2" s="1" customFormat="1" ht="15.75" customHeight="1">
      <c r="A4" s="10" t="s">
        <v>19</v>
      </c>
      <c r="B4" s="18"/>
    </row>
    <row r="5" spans="1:2" s="1" customFormat="1" ht="15.75" customHeight="1">
      <c r="A5" s="11" t="s">
        <v>18</v>
      </c>
      <c r="B5" s="17">
        <v>0</v>
      </c>
    </row>
    <row r="6" spans="1:2" s="1" customFormat="1" ht="15.75" customHeight="1">
      <c r="A6" s="11" t="s">
        <v>0</v>
      </c>
      <c r="B6" s="17">
        <v>0</v>
      </c>
    </row>
    <row r="7" spans="1:6" s="1" customFormat="1" ht="15.75" customHeight="1">
      <c r="A7" s="11" t="s">
        <v>1</v>
      </c>
      <c r="B7" s="17">
        <v>0</v>
      </c>
      <c r="F7" s="9"/>
    </row>
    <row r="8" spans="1:2" s="1" customFormat="1" ht="15.75" customHeight="1">
      <c r="A8" s="11" t="s">
        <v>2</v>
      </c>
      <c r="B8" s="17">
        <v>0</v>
      </c>
    </row>
    <row r="9" spans="1:2" s="1" customFormat="1" ht="15.75" customHeight="1">
      <c r="A9" s="12" t="s">
        <v>3</v>
      </c>
      <c r="B9" s="19">
        <v>0</v>
      </c>
    </row>
    <row r="10" spans="1:2" s="1" customFormat="1" ht="15.75" customHeight="1">
      <c r="A10" s="7" t="s">
        <v>4</v>
      </c>
      <c r="B10" s="20">
        <v>0</v>
      </c>
    </row>
    <row r="11" spans="1:2" s="1" customFormat="1" ht="15.75" customHeight="1">
      <c r="A11" s="8" t="s">
        <v>24</v>
      </c>
      <c r="B11" s="21">
        <f>SUM(B5:B10)</f>
        <v>0</v>
      </c>
    </row>
    <row r="12" spans="1:2" s="1" customFormat="1" ht="15.75" customHeight="1">
      <c r="A12" s="4"/>
      <c r="B12" s="22"/>
    </row>
    <row r="13" spans="1:2" s="1" customFormat="1" ht="15.75" customHeight="1">
      <c r="A13" s="10" t="s">
        <v>16</v>
      </c>
      <c r="B13" s="18"/>
    </row>
    <row r="14" spans="1:2" s="1" customFormat="1" ht="15.75" customHeight="1">
      <c r="A14" s="11" t="s">
        <v>5</v>
      </c>
      <c r="B14" s="17">
        <v>0</v>
      </c>
    </row>
    <row r="15" spans="1:2" s="1" customFormat="1" ht="15.75" customHeight="1">
      <c r="A15" s="11" t="s">
        <v>6</v>
      </c>
      <c r="B15" s="17">
        <v>0</v>
      </c>
    </row>
    <row r="16" spans="1:2" s="1" customFormat="1" ht="15.75" customHeight="1">
      <c r="A16" s="11" t="s">
        <v>7</v>
      </c>
      <c r="B16" s="17">
        <v>0</v>
      </c>
    </row>
    <row r="17" spans="1:2" s="1" customFormat="1" ht="15.75" customHeight="1">
      <c r="A17" s="11" t="s">
        <v>8</v>
      </c>
      <c r="B17" s="17">
        <v>0</v>
      </c>
    </row>
    <row r="18" spans="1:2" s="1" customFormat="1" ht="15.75" customHeight="1">
      <c r="A18" s="11" t="s">
        <v>9</v>
      </c>
      <c r="B18" s="17">
        <v>0</v>
      </c>
    </row>
    <row r="19" spans="1:2" s="1" customFormat="1" ht="15.75" customHeight="1">
      <c r="A19" s="11" t="s">
        <v>12</v>
      </c>
      <c r="B19" s="17">
        <v>0</v>
      </c>
    </row>
    <row r="20" spans="1:2" s="1" customFormat="1" ht="15.75" customHeight="1">
      <c r="A20" s="11" t="s">
        <v>11</v>
      </c>
      <c r="B20" s="17">
        <v>0</v>
      </c>
    </row>
    <row r="21" spans="1:2" s="1" customFormat="1" ht="15.75" customHeight="1">
      <c r="A21" s="12" t="s">
        <v>10</v>
      </c>
      <c r="B21" s="19">
        <v>0</v>
      </c>
    </row>
    <row r="22" spans="1:2" s="1" customFormat="1" ht="15.75" customHeight="1">
      <c r="A22" s="7" t="s">
        <v>17</v>
      </c>
      <c r="B22" s="20">
        <v>0</v>
      </c>
    </row>
    <row r="23" spans="1:2" s="1" customFormat="1" ht="15.75" customHeight="1">
      <c r="A23" s="7" t="s">
        <v>13</v>
      </c>
      <c r="B23" s="20">
        <v>0</v>
      </c>
    </row>
    <row r="24" spans="1:2" s="1" customFormat="1" ht="15.75" customHeight="1">
      <c r="A24" s="13" t="s">
        <v>25</v>
      </c>
      <c r="B24" s="23">
        <f>SUM(B14:B23)</f>
        <v>0</v>
      </c>
    </row>
    <row r="25" spans="1:2" s="1" customFormat="1" ht="15.75" customHeight="1">
      <c r="A25" s="13" t="s">
        <v>27</v>
      </c>
      <c r="B25" s="24">
        <f>B11-B24</f>
        <v>0</v>
      </c>
    </row>
    <row r="26" spans="1:5" s="1" customFormat="1" ht="15.75" customHeight="1">
      <c r="A26" s="184" t="s">
        <v>26</v>
      </c>
      <c r="B26" s="185"/>
      <c r="C26" s="6"/>
      <c r="D26" s="6"/>
      <c r="E26" s="5"/>
    </row>
    <row r="27" spans="1:5" s="1" customFormat="1" ht="15.75" customHeight="1">
      <c r="A27" s="186"/>
      <c r="B27" s="187"/>
      <c r="C27" s="6"/>
      <c r="D27" s="6"/>
      <c r="E27" s="5"/>
    </row>
    <row r="28" spans="1:5" s="1" customFormat="1" ht="15.75" customHeight="1">
      <c r="A28" s="186"/>
      <c r="B28" s="187"/>
      <c r="D28" s="14"/>
      <c r="E28" s="5"/>
    </row>
    <row r="29" spans="1:5" s="1" customFormat="1" ht="15.75" customHeight="1">
      <c r="A29" s="186"/>
      <c r="B29" s="187"/>
      <c r="C29" s="6"/>
      <c r="D29" s="6"/>
      <c r="E29" s="5"/>
    </row>
    <row r="30" spans="1:2" s="1" customFormat="1" ht="15.75" customHeight="1">
      <c r="A30" s="188"/>
      <c r="B30" s="189"/>
    </row>
    <row r="31" s="1" customFormat="1" ht="15.75" customHeight="1"/>
    <row r="32" spans="1:5" s="1" customFormat="1" ht="15.75" customHeight="1">
      <c r="A32" s="14" t="s">
        <v>20</v>
      </c>
      <c r="B32" s="14" t="s">
        <v>21</v>
      </c>
      <c r="C32" s="6"/>
      <c r="D32" s="6"/>
      <c r="E32" s="5"/>
    </row>
    <row r="33" spans="1:5" s="1" customFormat="1" ht="15.75" customHeight="1">
      <c r="A33" s="6"/>
      <c r="B33" s="6"/>
      <c r="C33" s="6"/>
      <c r="D33" s="6"/>
      <c r="E33" s="5"/>
    </row>
    <row r="34" spans="1:5" s="1" customFormat="1" ht="15.75" customHeight="1">
      <c r="A34" s="6"/>
      <c r="B34" s="6"/>
      <c r="C34" s="6"/>
      <c r="D34" s="6"/>
      <c r="E34" s="5"/>
    </row>
    <row r="35" s="1" customFormat="1" ht="15.75" customHeight="1"/>
    <row r="36" s="1" customFormat="1" ht="15.75" customHeight="1"/>
    <row r="37" s="1" customFormat="1" ht="15.75" customHeight="1"/>
    <row r="38" s="1" customFormat="1" ht="15.75" customHeight="1"/>
    <row r="39" s="1" customFormat="1" ht="15.75" customHeight="1"/>
    <row r="40" s="1" customFormat="1" ht="15.75" customHeight="1"/>
  </sheetData>
  <sheetProtection/>
  <mergeCells count="2">
    <mergeCell ref="A1:B1"/>
    <mergeCell ref="A26:B3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1"/>
  <sheetViews>
    <sheetView showGridLines="0" zoomScalePageLayoutView="0" workbookViewId="0" topLeftCell="A1">
      <selection activeCell="A38" sqref="A38"/>
    </sheetView>
  </sheetViews>
  <sheetFormatPr defaultColWidth="9.140625" defaultRowHeight="15.75" customHeight="1"/>
  <cols>
    <col min="1" max="1" width="64.7109375" style="0" bestFit="1" customWidth="1"/>
    <col min="2" max="2" width="11.8515625" style="0" customWidth="1"/>
  </cols>
  <sheetData>
    <row r="1" ht="15.75" customHeight="1">
      <c r="A1" s="190" t="s">
        <v>333</v>
      </c>
    </row>
    <row r="2" ht="15.75" customHeight="1">
      <c r="A2" s="190"/>
    </row>
    <row r="3" ht="15.75" customHeight="1">
      <c r="A3" s="190"/>
    </row>
    <row r="4" ht="15.75" customHeight="1">
      <c r="A4" s="190"/>
    </row>
    <row r="5" ht="15.75" customHeight="1">
      <c r="A5" s="190"/>
    </row>
    <row r="6" ht="15.75" customHeight="1">
      <c r="A6" s="190"/>
    </row>
    <row r="7" ht="15.75" customHeight="1">
      <c r="A7" s="182"/>
    </row>
    <row r="8" spans="1:2" s="1" customFormat="1" ht="15.75" customHeight="1">
      <c r="A8" s="183" t="s">
        <v>15</v>
      </c>
      <c r="B8" s="183"/>
    </row>
    <row r="9" spans="1:2" s="1" customFormat="1" ht="15.75" customHeight="1">
      <c r="A9" s="16" t="s">
        <v>22</v>
      </c>
      <c r="B9" s="16" t="s">
        <v>23</v>
      </c>
    </row>
    <row r="10" spans="1:2" s="1" customFormat="1" ht="15.75" customHeight="1">
      <c r="A10" s="2"/>
      <c r="B10" s="3"/>
    </row>
    <row r="11" spans="1:2" s="1" customFormat="1" ht="15.75" customHeight="1">
      <c r="A11" s="10" t="s">
        <v>16</v>
      </c>
      <c r="B11" s="18"/>
    </row>
    <row r="12" spans="1:2" s="1" customFormat="1" ht="15.75" customHeight="1">
      <c r="A12" s="11" t="s">
        <v>331</v>
      </c>
      <c r="B12" s="17">
        <v>0</v>
      </c>
    </row>
    <row r="13" spans="1:2" s="1" customFormat="1" ht="15.75" customHeight="1">
      <c r="A13" s="11" t="s">
        <v>9</v>
      </c>
      <c r="B13" s="17">
        <v>0</v>
      </c>
    </row>
    <row r="14" spans="1:2" s="1" customFormat="1" ht="15.75" customHeight="1">
      <c r="A14" s="11" t="s">
        <v>330</v>
      </c>
      <c r="B14" s="17">
        <v>0</v>
      </c>
    </row>
    <row r="15" spans="1:2" s="1" customFormat="1" ht="15.75" customHeight="1">
      <c r="A15" s="11" t="s">
        <v>11</v>
      </c>
      <c r="B15" s="17">
        <v>0</v>
      </c>
    </row>
    <row r="16" spans="1:2" s="1" customFormat="1" ht="15.75" customHeight="1">
      <c r="A16" s="7" t="s">
        <v>13</v>
      </c>
      <c r="B16" s="20">
        <v>0</v>
      </c>
    </row>
    <row r="17" spans="1:2" s="1" customFormat="1" ht="15.75" customHeight="1">
      <c r="A17" s="13" t="s">
        <v>25</v>
      </c>
      <c r="B17" s="23">
        <f>SUM(B12:B16)</f>
        <v>0</v>
      </c>
    </row>
    <row r="18" spans="1:2" s="1" customFormat="1" ht="15.75" customHeight="1">
      <c r="A18" s="31"/>
      <c r="B18" s="32"/>
    </row>
    <row r="19" spans="1:2" s="1" customFormat="1" ht="15.75" customHeight="1">
      <c r="A19" s="10" t="s">
        <v>19</v>
      </c>
      <c r="B19" s="18"/>
    </row>
    <row r="20" spans="1:2" s="1" customFormat="1" ht="15.75" customHeight="1">
      <c r="A20" s="11" t="s">
        <v>0</v>
      </c>
      <c r="B20" s="17">
        <v>0</v>
      </c>
    </row>
    <row r="21" spans="1:6" s="1" customFormat="1" ht="15.75" customHeight="1">
      <c r="A21" s="11" t="s">
        <v>1</v>
      </c>
      <c r="B21" s="17">
        <v>0</v>
      </c>
      <c r="F21" s="9"/>
    </row>
    <row r="22" spans="1:2" s="1" customFormat="1" ht="15.75" customHeight="1">
      <c r="A22" s="11" t="s">
        <v>2</v>
      </c>
      <c r="B22" s="17">
        <v>0</v>
      </c>
    </row>
    <row r="23" spans="1:2" s="1" customFormat="1" ht="15.75" customHeight="1">
      <c r="A23" s="12" t="s">
        <v>3</v>
      </c>
      <c r="B23" s="19">
        <v>0</v>
      </c>
    </row>
    <row r="24" spans="1:2" s="1" customFormat="1" ht="15.75" customHeight="1">
      <c r="A24" s="7" t="s">
        <v>13</v>
      </c>
      <c r="B24" s="20">
        <v>0</v>
      </c>
    </row>
    <row r="25" spans="1:2" s="1" customFormat="1" ht="15.75" customHeight="1">
      <c r="A25" s="8" t="s">
        <v>24</v>
      </c>
      <c r="B25" s="21">
        <f>SUM(B20:B24)</f>
        <v>0</v>
      </c>
    </row>
    <row r="26" spans="1:2" s="1" customFormat="1" ht="15.75" customHeight="1">
      <c r="A26" s="33" t="s">
        <v>35</v>
      </c>
      <c r="B26" s="34">
        <f>B17-B25</f>
        <v>0</v>
      </c>
    </row>
    <row r="27" spans="1:2" s="1" customFormat="1" ht="15.75" customHeight="1">
      <c r="A27" s="179" t="s">
        <v>37</v>
      </c>
      <c r="B27" s="180">
        <f>B26</f>
        <v>0</v>
      </c>
    </row>
    <row r="28" spans="1:2" s="1" customFormat="1" ht="15.75" customHeight="1">
      <c r="A28" s="31" t="s">
        <v>36</v>
      </c>
      <c r="B28" s="17">
        <f>B17-B25-B27</f>
        <v>0</v>
      </c>
    </row>
    <row r="29" spans="1:2" s="1" customFormat="1" ht="15.75" customHeight="1">
      <c r="A29" s="194"/>
      <c r="B29" s="206"/>
    </row>
    <row r="30" spans="1:4" s="1" customFormat="1" ht="15.75" customHeight="1">
      <c r="A30" s="198" t="s">
        <v>334</v>
      </c>
      <c r="B30" s="200"/>
      <c r="C30" s="196"/>
      <c r="D30" s="196"/>
    </row>
    <row r="31" spans="1:4" s="1" customFormat="1" ht="15.75" customHeight="1">
      <c r="A31" s="201"/>
      <c r="B31" s="202"/>
      <c r="C31" s="196"/>
      <c r="D31" s="196"/>
    </row>
    <row r="32" spans="1:4" s="1" customFormat="1" ht="15.75" customHeight="1">
      <c r="A32" s="201"/>
      <c r="B32" s="202"/>
      <c r="C32" s="196"/>
      <c r="D32" s="196"/>
    </row>
    <row r="33" spans="1:4" s="1" customFormat="1" ht="15.75" customHeight="1">
      <c r="A33" s="201"/>
      <c r="B33" s="202"/>
      <c r="C33" s="196"/>
      <c r="D33" s="196"/>
    </row>
    <row r="34" spans="1:4" s="1" customFormat="1" ht="15.75" customHeight="1">
      <c r="A34" s="203"/>
      <c r="B34" s="205"/>
      <c r="C34" s="196"/>
      <c r="D34" s="196"/>
    </row>
    <row r="35" spans="1:4" s="1" customFormat="1" ht="15.75" customHeight="1">
      <c r="A35" s="196"/>
      <c r="B35" s="196"/>
      <c r="C35" s="196"/>
      <c r="D35" s="196"/>
    </row>
    <row r="36" spans="1:4" s="1" customFormat="1" ht="15.75" customHeight="1">
      <c r="A36" s="196"/>
      <c r="B36" s="196"/>
      <c r="C36" s="196"/>
      <c r="D36" s="196"/>
    </row>
    <row r="37" spans="1:4" s="1" customFormat="1" ht="15.75" customHeight="1">
      <c r="A37" s="196"/>
      <c r="B37" s="196"/>
      <c r="C37" s="196"/>
      <c r="D37" s="196"/>
    </row>
    <row r="38" spans="1:4" s="1" customFormat="1" ht="15.75" customHeight="1">
      <c r="A38" s="196"/>
      <c r="B38" s="196"/>
      <c r="C38" s="196"/>
      <c r="D38" s="196"/>
    </row>
    <row r="39" spans="1:5" s="1" customFormat="1" ht="15.75" customHeight="1">
      <c r="A39" s="14" t="s">
        <v>20</v>
      </c>
      <c r="B39" s="14" t="s">
        <v>21</v>
      </c>
      <c r="C39" s="6"/>
      <c r="D39" s="6"/>
      <c r="E39" s="5"/>
    </row>
    <row r="40" spans="1:5" s="1" customFormat="1" ht="15.75" customHeight="1">
      <c r="A40" s="6"/>
      <c r="B40" s="6"/>
      <c r="C40" s="6"/>
      <c r="D40" s="6"/>
      <c r="E40" s="5"/>
    </row>
    <row r="41" spans="1:5" s="1" customFormat="1" ht="15.75" customHeight="1">
      <c r="A41" s="6"/>
      <c r="B41" s="6"/>
      <c r="C41" s="6"/>
      <c r="D41" s="6"/>
      <c r="E41" s="5"/>
    </row>
    <row r="42" s="1" customFormat="1" ht="15.75" customHeight="1"/>
    <row r="43" s="1" customFormat="1" ht="15.75" customHeight="1"/>
    <row r="44" s="1" customFormat="1" ht="15.75" customHeight="1"/>
    <row r="45" s="1" customFormat="1" ht="15.75" customHeight="1"/>
    <row r="46" s="1" customFormat="1" ht="15.75" customHeight="1"/>
    <row r="47" s="1" customFormat="1" ht="15.75" customHeight="1"/>
  </sheetData>
  <sheetProtection/>
  <mergeCells count="3">
    <mergeCell ref="A8:B8"/>
    <mergeCell ref="A1:A6"/>
    <mergeCell ref="A30:B3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2:IO460"/>
  <sheetViews>
    <sheetView zoomScalePageLayoutView="0" workbookViewId="0" topLeftCell="A12">
      <selection activeCell="B53" sqref="B53:B55"/>
    </sheetView>
  </sheetViews>
  <sheetFormatPr defaultColWidth="9.140625" defaultRowHeight="12.75"/>
  <cols>
    <col min="1" max="1" width="2.7109375" style="0" customWidth="1"/>
    <col min="2" max="2" width="29.28125" style="0" customWidth="1"/>
    <col min="3" max="3" width="8.00390625" style="35" customWidth="1"/>
    <col min="4" max="4" width="9.8515625" style="0" bestFit="1" customWidth="1"/>
    <col min="5" max="5" width="7.28125" style="0" hidden="1" customWidth="1"/>
    <col min="6" max="6" width="10.8515625" style="0" bestFit="1" customWidth="1"/>
    <col min="7" max="7" width="7.28125" style="36" customWidth="1"/>
    <col min="8" max="8" width="16.421875" style="0" customWidth="1"/>
    <col min="9" max="9" width="9.7109375" style="0" bestFit="1" customWidth="1"/>
  </cols>
  <sheetData>
    <row r="1" ht="13.5" thickBot="1"/>
    <row r="2" spans="2:7" ht="48.75" customHeight="1">
      <c r="B2" s="191" t="s">
        <v>38</v>
      </c>
      <c r="C2" s="192"/>
      <c r="D2" s="192"/>
      <c r="E2" s="192"/>
      <c r="F2" s="193"/>
      <c r="G2" s="37"/>
    </row>
    <row r="3" spans="2:7" ht="19.5" customHeight="1" thickBot="1">
      <c r="B3" s="38"/>
      <c r="C3" s="39" t="s">
        <v>39</v>
      </c>
      <c r="D3" s="39"/>
      <c r="E3" s="40"/>
      <c r="F3" s="41">
        <v>3.9</v>
      </c>
      <c r="G3" s="37"/>
    </row>
    <row r="4" spans="2:7" ht="21.75" customHeight="1">
      <c r="B4" s="42"/>
      <c r="C4" s="43" t="s">
        <v>40</v>
      </c>
      <c r="D4" s="43" t="s">
        <v>41</v>
      </c>
      <c r="E4" s="44"/>
      <c r="F4" s="45"/>
      <c r="G4"/>
    </row>
    <row r="5" spans="2:6" s="40" customFormat="1" ht="12.75" customHeight="1" thickBot="1">
      <c r="B5" s="46" t="s">
        <v>42</v>
      </c>
      <c r="C5" s="47" t="s">
        <v>43</v>
      </c>
      <c r="D5" s="48" t="s">
        <v>44</v>
      </c>
      <c r="E5" s="49"/>
      <c r="F5" s="50" t="s">
        <v>45</v>
      </c>
    </row>
    <row r="6" spans="2:6" s="40" customFormat="1" ht="12.75" customHeight="1">
      <c r="B6" s="42"/>
      <c r="C6" s="51"/>
      <c r="D6" s="52"/>
      <c r="E6" s="53"/>
      <c r="F6" s="54"/>
    </row>
    <row r="7" spans="2:6" s="40" customFormat="1" ht="12.75" customHeight="1" thickBot="1">
      <c r="B7" s="55" t="s">
        <v>46</v>
      </c>
      <c r="C7" s="56"/>
      <c r="D7" s="57">
        <v>100</v>
      </c>
      <c r="E7" s="58" t="s">
        <v>47</v>
      </c>
      <c r="F7" s="59"/>
    </row>
    <row r="8" spans="2:6" s="40" customFormat="1" ht="12.75" customHeight="1" thickBot="1">
      <c r="B8" s="60" t="s">
        <v>48</v>
      </c>
      <c r="C8" s="61">
        <v>120</v>
      </c>
      <c r="D8" s="62">
        <f>SUM(D4:D7)</f>
        <v>100</v>
      </c>
      <c r="E8" s="63"/>
      <c r="F8" s="64">
        <f>IF(E7="ja",(C8*$F$3)+D8,0)</f>
        <v>568</v>
      </c>
    </row>
    <row r="9" spans="2:6" s="40" customFormat="1" ht="12.75" customHeight="1" thickTop="1">
      <c r="B9" s="65"/>
      <c r="C9" s="66"/>
      <c r="D9" s="67"/>
      <c r="E9" s="68"/>
      <c r="F9" s="69"/>
    </row>
    <row r="10" spans="2:7" ht="12.75" customHeight="1">
      <c r="B10" s="70" t="s">
        <v>49</v>
      </c>
      <c r="C10" s="71"/>
      <c r="D10" s="72">
        <v>100</v>
      </c>
      <c r="E10" s="73"/>
      <c r="F10" s="74"/>
      <c r="G10"/>
    </row>
    <row r="11" spans="2:7" ht="12" customHeight="1">
      <c r="B11" s="70" t="s">
        <v>50</v>
      </c>
      <c r="C11" s="71"/>
      <c r="D11" s="72">
        <v>100</v>
      </c>
      <c r="E11" s="73"/>
      <c r="F11" s="74"/>
      <c r="G11"/>
    </row>
    <row r="12" spans="2:7" ht="12.75" customHeight="1">
      <c r="B12" s="70" t="s">
        <v>51</v>
      </c>
      <c r="C12" s="71"/>
      <c r="D12" s="72">
        <v>100</v>
      </c>
      <c r="E12" s="73"/>
      <c r="F12" s="74"/>
      <c r="G12"/>
    </row>
    <row r="13" spans="2:7" ht="12.75" customHeight="1">
      <c r="B13" s="70" t="s">
        <v>52</v>
      </c>
      <c r="C13" s="71"/>
      <c r="D13" s="72">
        <v>100</v>
      </c>
      <c r="E13" s="73"/>
      <c r="F13" s="74"/>
      <c r="G13"/>
    </row>
    <row r="14" spans="2:6" s="40" customFormat="1" ht="12.75" customHeight="1" thickBot="1">
      <c r="B14" s="75" t="s">
        <v>53</v>
      </c>
      <c r="C14" s="76">
        <v>176</v>
      </c>
      <c r="D14" s="77">
        <f>SUM(D9:D13)</f>
        <v>400</v>
      </c>
      <c r="E14" s="78" t="s">
        <v>47</v>
      </c>
      <c r="F14" s="79">
        <f>IF(E14="ja",(C14*$F$3)+D14,0)</f>
        <v>1086.4</v>
      </c>
    </row>
    <row r="15" spans="2:7" ht="12.75" customHeight="1" thickTop="1">
      <c r="B15" s="65"/>
      <c r="C15" s="66"/>
      <c r="D15" s="67"/>
      <c r="E15" s="68"/>
      <c r="F15" s="69"/>
      <c r="G15"/>
    </row>
    <row r="16" spans="2:7" ht="12.75">
      <c r="B16" s="80" t="s">
        <v>54</v>
      </c>
      <c r="C16" s="81"/>
      <c r="D16" s="72">
        <v>100</v>
      </c>
      <c r="E16" s="82"/>
      <c r="F16" s="83"/>
      <c r="G16"/>
    </row>
    <row r="17" spans="2:7" ht="12.75">
      <c r="B17" s="80" t="s">
        <v>55</v>
      </c>
      <c r="C17" s="81"/>
      <c r="D17" s="84">
        <v>100</v>
      </c>
      <c r="E17" s="85"/>
      <c r="F17" s="86"/>
      <c r="G17"/>
    </row>
    <row r="18" spans="2:12" ht="12.75">
      <c r="B18" s="80" t="s">
        <v>56</v>
      </c>
      <c r="C18" s="81"/>
      <c r="D18" s="84">
        <v>100</v>
      </c>
      <c r="E18" s="85"/>
      <c r="F18" s="86"/>
      <c r="G18"/>
      <c r="L18" s="35" t="s">
        <v>57</v>
      </c>
    </row>
    <row r="19" spans="2:8" ht="12.75">
      <c r="B19" s="80" t="s">
        <v>58</v>
      </c>
      <c r="C19" s="81"/>
      <c r="D19" s="84">
        <v>100</v>
      </c>
      <c r="E19" s="85"/>
      <c r="F19" s="86"/>
      <c r="G19"/>
      <c r="H19" s="35" t="s">
        <v>57</v>
      </c>
    </row>
    <row r="20" spans="2:7" ht="12.75">
      <c r="B20" s="87" t="s">
        <v>59</v>
      </c>
      <c r="C20" s="88"/>
      <c r="D20" s="89">
        <v>100</v>
      </c>
      <c r="E20" s="90"/>
      <c r="F20" s="91"/>
      <c r="G20" t="s">
        <v>57</v>
      </c>
    </row>
    <row r="21" spans="2:7" ht="13.5" thickBot="1">
      <c r="B21" s="92" t="s">
        <v>60</v>
      </c>
      <c r="C21" s="93"/>
      <c r="D21" s="57">
        <v>100</v>
      </c>
      <c r="E21" s="94"/>
      <c r="F21" s="95"/>
      <c r="G21"/>
    </row>
    <row r="22" spans="2:7" ht="13.5" thickBot="1">
      <c r="B22" s="60" t="s">
        <v>61</v>
      </c>
      <c r="C22" s="96">
        <v>598</v>
      </c>
      <c r="D22" s="62">
        <f>SUM(D16:D21)</f>
        <v>600</v>
      </c>
      <c r="E22" s="97" t="s">
        <v>47</v>
      </c>
      <c r="F22" s="64">
        <f>IF(E22="ja",(C22*$F$3)+D22,0)</f>
        <v>2932.2</v>
      </c>
      <c r="G22"/>
    </row>
    <row r="23" spans="2:7" ht="13.5" thickTop="1">
      <c r="B23" s="98"/>
      <c r="C23" s="99"/>
      <c r="D23" s="100"/>
      <c r="E23" s="101"/>
      <c r="F23" s="102"/>
      <c r="G23"/>
    </row>
    <row r="24" spans="2:7" ht="13.5" thickBot="1">
      <c r="B24" s="103" t="s">
        <v>62</v>
      </c>
      <c r="C24" s="104"/>
      <c r="D24" s="89">
        <v>100</v>
      </c>
      <c r="E24" s="105" t="s">
        <v>47</v>
      </c>
      <c r="F24" s="106"/>
      <c r="G24"/>
    </row>
    <row r="25" spans="2:7" ht="13.5" thickBot="1">
      <c r="B25" s="60" t="s">
        <v>63</v>
      </c>
      <c r="C25" s="96">
        <v>102</v>
      </c>
      <c r="D25" s="62">
        <v>100</v>
      </c>
      <c r="E25" s="97"/>
      <c r="F25" s="64">
        <f>IF(E24="ja",(C25*$F$3)+D25,0)</f>
        <v>497.8</v>
      </c>
      <c r="G25"/>
    </row>
    <row r="26" spans="2:7" ht="13.5" thickTop="1">
      <c r="B26" s="107"/>
      <c r="C26" s="108"/>
      <c r="D26" s="84"/>
      <c r="E26" s="85"/>
      <c r="F26" s="86"/>
      <c r="G26"/>
    </row>
    <row r="27" spans="2:9" ht="12.75">
      <c r="B27" s="87" t="s">
        <v>64</v>
      </c>
      <c r="C27" s="88"/>
      <c r="D27" s="109">
        <v>100</v>
      </c>
      <c r="E27" s="90"/>
      <c r="F27" s="110"/>
      <c r="G27"/>
      <c r="I27" s="35" t="s">
        <v>57</v>
      </c>
    </row>
    <row r="28" spans="2:7" ht="13.5" thickBot="1">
      <c r="B28" s="111" t="s">
        <v>65</v>
      </c>
      <c r="C28" s="93"/>
      <c r="D28" s="57">
        <v>100</v>
      </c>
      <c r="E28" s="112" t="s">
        <v>47</v>
      </c>
      <c r="F28" s="95"/>
      <c r="G28"/>
    </row>
    <row r="29" spans="2:9" ht="13.5" thickBot="1">
      <c r="B29" s="60" t="s">
        <v>66</v>
      </c>
      <c r="C29" s="96">
        <v>268</v>
      </c>
      <c r="D29" s="62">
        <f>SUM(D27:D28)</f>
        <v>200</v>
      </c>
      <c r="E29" s="97"/>
      <c r="F29" s="64">
        <f>IF(E28="ja",(C29*$F$3)+D29,0)</f>
        <v>1245.2</v>
      </c>
      <c r="G29"/>
      <c r="I29" s="35" t="s">
        <v>57</v>
      </c>
    </row>
    <row r="30" spans="2:7" ht="13.5" thickTop="1">
      <c r="B30" s="107"/>
      <c r="C30" s="108"/>
      <c r="D30" s="84"/>
      <c r="E30" s="85"/>
      <c r="F30" s="86"/>
      <c r="G30"/>
    </row>
    <row r="31" spans="2:8" ht="13.5" thickBot="1">
      <c r="B31" s="87" t="s">
        <v>67</v>
      </c>
      <c r="C31" s="88"/>
      <c r="D31" s="109">
        <v>100</v>
      </c>
      <c r="E31" s="113" t="s">
        <v>47</v>
      </c>
      <c r="F31" s="106"/>
      <c r="G31"/>
      <c r="H31" s="35" t="s">
        <v>57</v>
      </c>
    </row>
    <row r="32" spans="2:7" ht="13.5" thickBot="1">
      <c r="B32" s="60" t="s">
        <v>68</v>
      </c>
      <c r="C32" s="96">
        <v>571</v>
      </c>
      <c r="D32" s="62">
        <v>100</v>
      </c>
      <c r="E32" s="97"/>
      <c r="F32" s="64">
        <f>IF(E31="ja",(C32*$F$3)+D32,0)</f>
        <v>2326.9</v>
      </c>
      <c r="G32"/>
    </row>
    <row r="33" spans="2:7" ht="13.5" thickTop="1">
      <c r="B33" s="107"/>
      <c r="C33" s="108"/>
      <c r="D33" s="84"/>
      <c r="E33" s="85"/>
      <c r="F33" s="86"/>
      <c r="G33"/>
    </row>
    <row r="34" spans="2:9" ht="12.75">
      <c r="B34" s="107" t="s">
        <v>69</v>
      </c>
      <c r="C34" s="108"/>
      <c r="D34" s="84">
        <v>100</v>
      </c>
      <c r="E34" s="85"/>
      <c r="F34" s="86"/>
      <c r="G34"/>
      <c r="I34" t="s">
        <v>57</v>
      </c>
    </row>
    <row r="35" spans="2:7" ht="12.75">
      <c r="B35" s="107" t="s">
        <v>70</v>
      </c>
      <c r="C35" s="108"/>
      <c r="D35" s="84">
        <v>100</v>
      </c>
      <c r="E35" s="85"/>
      <c r="F35" s="86"/>
      <c r="G35"/>
    </row>
    <row r="36" spans="2:7" ht="13.5" thickBot="1">
      <c r="B36" s="103" t="s">
        <v>71</v>
      </c>
      <c r="C36" s="104"/>
      <c r="D36" s="89">
        <v>100</v>
      </c>
      <c r="E36" s="105" t="s">
        <v>47</v>
      </c>
      <c r="F36" s="91"/>
      <c r="G36"/>
    </row>
    <row r="37" spans="2:7" ht="13.5" thickBot="1">
      <c r="B37" s="60" t="s">
        <v>72</v>
      </c>
      <c r="C37" s="96">
        <v>3976</v>
      </c>
      <c r="D37" s="62">
        <f>SUM(D34:D36)</f>
        <v>300</v>
      </c>
      <c r="E37" s="97"/>
      <c r="F37" s="64">
        <f>IF(E36="ja",(C37*$F$3)+D37,0)</f>
        <v>15806.4</v>
      </c>
      <c r="G37"/>
    </row>
    <row r="38" spans="2:7" ht="13.5" thickTop="1">
      <c r="B38" s="107"/>
      <c r="C38" s="108"/>
      <c r="D38" s="84"/>
      <c r="E38" s="85"/>
      <c r="F38" s="86"/>
      <c r="G38"/>
    </row>
    <row r="39" spans="2:7" ht="12.75">
      <c r="B39" s="107"/>
      <c r="C39" s="108"/>
      <c r="D39" s="84"/>
      <c r="E39" s="85"/>
      <c r="F39" s="86"/>
      <c r="G39"/>
    </row>
    <row r="40" spans="2:7" ht="13.5" thickBot="1">
      <c r="B40" s="87" t="s">
        <v>73</v>
      </c>
      <c r="C40" s="88"/>
      <c r="D40" s="109">
        <v>100</v>
      </c>
      <c r="E40" s="90" t="s">
        <v>47</v>
      </c>
      <c r="F40" s="91"/>
      <c r="G40"/>
    </row>
    <row r="41" spans="2:7" ht="13.5" thickBot="1">
      <c r="B41" s="60" t="s">
        <v>74</v>
      </c>
      <c r="C41" s="96">
        <v>293</v>
      </c>
      <c r="D41" s="62">
        <v>100</v>
      </c>
      <c r="E41" s="97"/>
      <c r="F41" s="64">
        <f>IF(E40="ja",(C41*$F$3)+D41,0)</f>
        <v>1242.7</v>
      </c>
      <c r="G41"/>
    </row>
    <row r="42" spans="2:7" ht="13.5" thickTop="1">
      <c r="B42" s="107"/>
      <c r="C42" s="108"/>
      <c r="D42" s="84"/>
      <c r="E42" s="85"/>
      <c r="F42" s="86"/>
      <c r="G42"/>
    </row>
    <row r="43" spans="2:8" ht="12.75">
      <c r="B43" s="80" t="s">
        <v>75</v>
      </c>
      <c r="C43" s="81"/>
      <c r="D43" s="72">
        <v>100</v>
      </c>
      <c r="E43" s="82"/>
      <c r="F43" s="83"/>
      <c r="G43"/>
      <c r="H43" s="35" t="s">
        <v>57</v>
      </c>
    </row>
    <row r="44" spans="2:7" ht="13.5" thickBot="1">
      <c r="B44" s="87" t="s">
        <v>76</v>
      </c>
      <c r="C44" s="88"/>
      <c r="D44" s="109">
        <v>100</v>
      </c>
      <c r="E44" s="113" t="s">
        <v>47</v>
      </c>
      <c r="F44" s="91"/>
      <c r="G44"/>
    </row>
    <row r="45" spans="2:8" ht="13.5" thickBot="1">
      <c r="B45" s="60" t="s">
        <v>77</v>
      </c>
      <c r="C45" s="96">
        <v>655</v>
      </c>
      <c r="D45" s="62">
        <f>SUM(D43:D44)</f>
        <v>200</v>
      </c>
      <c r="E45" s="97"/>
      <c r="F45" s="64">
        <f>IF(E44="ja",(C45*$F$3)+D45,0)</f>
        <v>2754.5</v>
      </c>
      <c r="G45" s="114"/>
      <c r="H45" s="40"/>
    </row>
    <row r="46" spans="2:8" ht="13.5" thickTop="1">
      <c r="B46" s="115"/>
      <c r="C46" s="104"/>
      <c r="D46" s="89"/>
      <c r="E46" s="116"/>
      <c r="F46" s="91"/>
      <c r="G46" s="114"/>
      <c r="H46" s="114"/>
    </row>
    <row r="47" spans="2:7" ht="13.5" thickBot="1">
      <c r="B47" s="117" t="s">
        <v>78</v>
      </c>
      <c r="C47" s="104"/>
      <c r="D47" s="89">
        <v>100</v>
      </c>
      <c r="E47" s="105" t="s">
        <v>47</v>
      </c>
      <c r="F47" s="91"/>
      <c r="G47"/>
    </row>
    <row r="48" spans="2:7" ht="13.5" thickBot="1">
      <c r="B48" s="60" t="s">
        <v>79</v>
      </c>
      <c r="C48" s="96">
        <v>58</v>
      </c>
      <c r="D48" s="62">
        <v>100</v>
      </c>
      <c r="E48" s="97"/>
      <c r="F48" s="64">
        <f>IF(E47="ja",(C48*$F$3)+D48,0)</f>
        <v>326.2</v>
      </c>
      <c r="G48"/>
    </row>
    <row r="49" spans="2:7" ht="13.5" thickTop="1">
      <c r="B49" s="115"/>
      <c r="C49" s="104"/>
      <c r="D49" s="89"/>
      <c r="E49" s="116"/>
      <c r="F49" s="91"/>
      <c r="G49"/>
    </row>
    <row r="50" spans="2:7" ht="13.5" thickBot="1">
      <c r="B50" s="117" t="s">
        <v>80</v>
      </c>
      <c r="C50" s="104"/>
      <c r="D50" s="89">
        <v>100</v>
      </c>
      <c r="E50" s="105" t="s">
        <v>47</v>
      </c>
      <c r="F50" s="91"/>
      <c r="G50"/>
    </row>
    <row r="51" spans="2:7" ht="13.5" thickBot="1">
      <c r="B51" s="60" t="s">
        <v>81</v>
      </c>
      <c r="C51" s="96">
        <v>51</v>
      </c>
      <c r="D51" s="62">
        <v>100</v>
      </c>
      <c r="E51" s="97"/>
      <c r="F51" s="64">
        <f>IF(E50="ja",(C51*$F$3)+D51,0)</f>
        <v>298.9</v>
      </c>
      <c r="G51"/>
    </row>
    <row r="52" spans="2:7" ht="13.5" thickTop="1">
      <c r="B52" s="115"/>
      <c r="C52" s="104"/>
      <c r="D52" s="89"/>
      <c r="E52" s="116"/>
      <c r="F52" s="91"/>
      <c r="G52"/>
    </row>
    <row r="53" spans="2:7" ht="12.75">
      <c r="B53" s="107"/>
      <c r="C53" s="108"/>
      <c r="D53" s="84"/>
      <c r="E53" s="85"/>
      <c r="F53" s="86"/>
      <c r="G53"/>
    </row>
    <row r="54" spans="2:7" ht="13.5" thickBot="1">
      <c r="B54" s="87" t="s">
        <v>82</v>
      </c>
      <c r="C54" s="88"/>
      <c r="D54" s="109">
        <v>100</v>
      </c>
      <c r="E54" s="113" t="s">
        <v>47</v>
      </c>
      <c r="F54" s="91"/>
      <c r="G54"/>
    </row>
    <row r="55" spans="2:7" ht="13.5" thickBot="1">
      <c r="B55" s="60" t="s">
        <v>83</v>
      </c>
      <c r="C55" s="96">
        <v>44</v>
      </c>
      <c r="D55" s="62">
        <f>SUM(D54)</f>
        <v>100</v>
      </c>
      <c r="E55" s="97"/>
      <c r="F55" s="64">
        <f>IF(E54="ja",(C55*$F$3)+D55,0)</f>
        <v>271.6</v>
      </c>
      <c r="G55"/>
    </row>
    <row r="56" spans="2:7" ht="13.5" thickTop="1">
      <c r="B56" s="115"/>
      <c r="C56" s="104"/>
      <c r="D56" s="89"/>
      <c r="E56" s="116"/>
      <c r="F56" s="91"/>
      <c r="G56"/>
    </row>
    <row r="57" spans="2:10" ht="12.75">
      <c r="B57" s="118"/>
      <c r="C57" s="81"/>
      <c r="D57" s="72"/>
      <c r="E57" s="82"/>
      <c r="F57" s="83"/>
      <c r="G57"/>
      <c r="J57" s="35" t="s">
        <v>57</v>
      </c>
    </row>
    <row r="58" spans="2:12" ht="13.5" thickBot="1">
      <c r="B58" s="111" t="s">
        <v>84</v>
      </c>
      <c r="C58" s="93"/>
      <c r="D58" s="57">
        <v>100</v>
      </c>
      <c r="E58" s="112" t="s">
        <v>47</v>
      </c>
      <c r="F58" s="95"/>
      <c r="G58"/>
      <c r="K58" s="35" t="s">
        <v>57</v>
      </c>
      <c r="L58" s="35" t="s">
        <v>57</v>
      </c>
    </row>
    <row r="59" spans="2:7" ht="13.5" thickBot="1">
      <c r="B59" s="75" t="s">
        <v>85</v>
      </c>
      <c r="C59" s="119">
        <v>118</v>
      </c>
      <c r="D59" s="77">
        <f>SUM(D58)</f>
        <v>100</v>
      </c>
      <c r="E59" s="120"/>
      <c r="F59" s="79">
        <f>IF(E58="ja",(C59*$F$3)+D59,0)</f>
        <v>560.2</v>
      </c>
      <c r="G59"/>
    </row>
    <row r="60" spans="2:7" ht="13.5" thickTop="1">
      <c r="B60" s="107"/>
      <c r="C60" s="108"/>
      <c r="D60" s="84"/>
      <c r="E60" s="85"/>
      <c r="F60" s="86"/>
      <c r="G60"/>
    </row>
    <row r="61" spans="2:7" ht="12.75">
      <c r="B61" s="80" t="s">
        <v>86</v>
      </c>
      <c r="C61" s="81"/>
      <c r="D61" s="72">
        <v>100</v>
      </c>
      <c r="E61" s="82"/>
      <c r="F61" s="83"/>
      <c r="G61"/>
    </row>
    <row r="62" spans="2:249" s="121" customFormat="1" ht="13.5" thickBot="1">
      <c r="B62" s="92" t="s">
        <v>87</v>
      </c>
      <c r="C62" s="93"/>
      <c r="D62" s="57">
        <v>100</v>
      </c>
      <c r="E62" s="112" t="s">
        <v>47</v>
      </c>
      <c r="F62" s="122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</row>
    <row r="63" spans="1:6" s="40" customFormat="1" ht="13.5" thickBot="1">
      <c r="A63"/>
      <c r="B63" s="75" t="s">
        <v>88</v>
      </c>
      <c r="C63" s="119">
        <v>337</v>
      </c>
      <c r="D63" s="77">
        <f>SUM(D61:D62)</f>
        <v>200</v>
      </c>
      <c r="E63" s="120"/>
      <c r="F63" s="79">
        <f>IF(E62="ja",(C63*$F$3)+D63,0)</f>
        <v>1514.3</v>
      </c>
    </row>
    <row r="64" spans="2:7" ht="13.5" thickTop="1">
      <c r="B64" s="107"/>
      <c r="C64" s="108"/>
      <c r="D64" s="84"/>
      <c r="E64" s="85"/>
      <c r="F64" s="86"/>
      <c r="G64"/>
    </row>
    <row r="65" spans="2:7" ht="13.5" thickBot="1">
      <c r="B65" s="87" t="s">
        <v>89</v>
      </c>
      <c r="C65" s="88"/>
      <c r="D65" s="109">
        <v>100</v>
      </c>
      <c r="E65" s="113" t="s">
        <v>47</v>
      </c>
      <c r="F65" s="91"/>
      <c r="G65"/>
    </row>
    <row r="66" spans="2:7" ht="13.5" thickBot="1">
      <c r="B66" s="60" t="s">
        <v>90</v>
      </c>
      <c r="C66" s="96">
        <v>117</v>
      </c>
      <c r="D66" s="62">
        <v>100</v>
      </c>
      <c r="E66" s="97"/>
      <c r="F66" s="64">
        <f>IF(E65="ja",(C66*$F$3)+D66,0)</f>
        <v>556.3</v>
      </c>
      <c r="G66"/>
    </row>
    <row r="67" spans="2:7" ht="13.5" thickTop="1">
      <c r="B67" s="107"/>
      <c r="C67" s="108"/>
      <c r="D67" s="84"/>
      <c r="E67" s="85"/>
      <c r="F67" s="86"/>
      <c r="G67"/>
    </row>
    <row r="68" spans="2:7" ht="13.5" thickBot="1">
      <c r="B68" s="87" t="s">
        <v>91</v>
      </c>
      <c r="C68" s="88"/>
      <c r="D68" s="109">
        <v>100</v>
      </c>
      <c r="E68" s="90" t="s">
        <v>47</v>
      </c>
      <c r="F68" s="91"/>
      <c r="G68"/>
    </row>
    <row r="69" spans="2:7" ht="13.5" thickBot="1">
      <c r="B69" s="60" t="s">
        <v>92</v>
      </c>
      <c r="C69" s="96">
        <v>181</v>
      </c>
      <c r="D69" s="62">
        <v>100</v>
      </c>
      <c r="E69" s="97"/>
      <c r="F69" s="64">
        <f>IF(E68="ja",(C69*$F$3)+D69,0)</f>
        <v>805.9</v>
      </c>
      <c r="G69"/>
    </row>
    <row r="70" spans="2:7" ht="13.5" thickTop="1">
      <c r="B70" s="115"/>
      <c r="C70" s="104"/>
      <c r="D70" s="89"/>
      <c r="E70" s="116"/>
      <c r="F70" s="91"/>
      <c r="G70"/>
    </row>
    <row r="71" spans="2:7" ht="13.5" thickBot="1">
      <c r="B71" s="117" t="s">
        <v>93</v>
      </c>
      <c r="C71" s="104"/>
      <c r="D71" s="89">
        <v>100</v>
      </c>
      <c r="E71" s="105" t="s">
        <v>47</v>
      </c>
      <c r="F71" s="91"/>
      <c r="G71"/>
    </row>
    <row r="72" spans="2:7" ht="13.5" thickBot="1">
      <c r="B72" s="60" t="s">
        <v>94</v>
      </c>
      <c r="C72" s="96">
        <v>246</v>
      </c>
      <c r="D72" s="62">
        <v>100</v>
      </c>
      <c r="E72" s="97"/>
      <c r="F72" s="64">
        <f>IF(E71="ja",(C72*$F$3)+D72,0)</f>
        <v>1059.4</v>
      </c>
      <c r="G72"/>
    </row>
    <row r="73" spans="2:7" ht="13.5" thickTop="1">
      <c r="B73" s="107"/>
      <c r="C73" s="108"/>
      <c r="D73" s="84"/>
      <c r="E73" s="85"/>
      <c r="F73" s="86"/>
      <c r="G73"/>
    </row>
    <row r="74" spans="2:7" ht="13.5" thickBot="1">
      <c r="B74" s="87" t="s">
        <v>95</v>
      </c>
      <c r="C74" s="88"/>
      <c r="D74" s="109">
        <v>100</v>
      </c>
      <c r="E74" s="113" t="s">
        <v>47</v>
      </c>
      <c r="F74" s="91"/>
      <c r="G74"/>
    </row>
    <row r="75" spans="2:7" ht="13.5" thickBot="1">
      <c r="B75" s="60" t="s">
        <v>96</v>
      </c>
      <c r="C75" s="96">
        <v>599</v>
      </c>
      <c r="D75" s="62">
        <v>100</v>
      </c>
      <c r="E75" s="97"/>
      <c r="F75" s="64">
        <f>IF(E74="ja",(C75*$F$3)+D75,0)</f>
        <v>2436.1</v>
      </c>
      <c r="G75"/>
    </row>
    <row r="76" spans="2:7" ht="13.5" thickTop="1">
      <c r="B76" s="107"/>
      <c r="C76" s="108"/>
      <c r="D76" s="84"/>
      <c r="E76" s="85"/>
      <c r="F76" s="86"/>
      <c r="G76"/>
    </row>
    <row r="77" spans="2:7" ht="12.75">
      <c r="B77" s="107" t="s">
        <v>97</v>
      </c>
      <c r="C77" s="108"/>
      <c r="D77" s="84">
        <v>100</v>
      </c>
      <c r="E77" s="85"/>
      <c r="F77" s="86"/>
      <c r="G77"/>
    </row>
    <row r="78" spans="2:7" ht="12.75">
      <c r="B78" s="80" t="s">
        <v>98</v>
      </c>
      <c r="C78" s="81"/>
      <c r="D78" s="72">
        <v>100</v>
      </c>
      <c r="E78" s="85"/>
      <c r="F78" s="83"/>
      <c r="G78"/>
    </row>
    <row r="79" spans="2:7" ht="12.75">
      <c r="B79" s="80" t="s">
        <v>99</v>
      </c>
      <c r="C79" s="81"/>
      <c r="D79" s="72">
        <v>100</v>
      </c>
      <c r="E79" s="85"/>
      <c r="F79" s="83"/>
      <c r="G79"/>
    </row>
    <row r="80" spans="2:7" ht="12.75">
      <c r="B80" s="80" t="s">
        <v>100</v>
      </c>
      <c r="C80" s="81"/>
      <c r="D80" s="72">
        <v>100</v>
      </c>
      <c r="E80" s="85"/>
      <c r="F80" s="83"/>
      <c r="G80"/>
    </row>
    <row r="81" spans="2:7" ht="12.75">
      <c r="B81" s="80" t="s">
        <v>101</v>
      </c>
      <c r="C81" s="81"/>
      <c r="D81" s="72">
        <v>100</v>
      </c>
      <c r="E81" s="85"/>
      <c r="F81" s="83"/>
      <c r="G81"/>
    </row>
    <row r="82" spans="2:7" ht="12.75">
      <c r="B82" s="80" t="s">
        <v>102</v>
      </c>
      <c r="C82" s="81"/>
      <c r="D82" s="72">
        <v>100</v>
      </c>
      <c r="E82" s="85"/>
      <c r="F82" s="83"/>
      <c r="G82"/>
    </row>
    <row r="83" spans="2:7" ht="13.5" thickBot="1">
      <c r="B83" s="87" t="s">
        <v>103</v>
      </c>
      <c r="C83" s="88"/>
      <c r="D83" s="109">
        <v>100</v>
      </c>
      <c r="E83" s="123" t="s">
        <v>47</v>
      </c>
      <c r="F83" s="95"/>
      <c r="G83"/>
    </row>
    <row r="84" spans="2:7" ht="13.5" thickBot="1">
      <c r="B84" s="60" t="s">
        <v>104</v>
      </c>
      <c r="C84" s="96">
        <v>674</v>
      </c>
      <c r="D84" s="62">
        <f>SUM(D77:D83)</f>
        <v>700</v>
      </c>
      <c r="E84" s="97"/>
      <c r="F84" s="64">
        <f>IF(E83="ja",(C84*$F$3)+D84,0)</f>
        <v>3328.6</v>
      </c>
      <c r="G84"/>
    </row>
    <row r="85" spans="2:249" s="124" customFormat="1" ht="13.5" thickTop="1">
      <c r="B85" s="98"/>
      <c r="C85" s="99"/>
      <c r="D85" s="100"/>
      <c r="E85" s="101"/>
      <c r="F85" s="102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</row>
    <row r="86" spans="2:7" ht="13.5" thickBot="1">
      <c r="B86" s="87" t="s">
        <v>105</v>
      </c>
      <c r="C86" s="125"/>
      <c r="D86" s="109">
        <v>100</v>
      </c>
      <c r="E86" s="113" t="s">
        <v>47</v>
      </c>
      <c r="F86" s="91"/>
      <c r="G86"/>
    </row>
    <row r="87" spans="2:7" ht="13.5" thickBot="1">
      <c r="B87" s="60" t="s">
        <v>106</v>
      </c>
      <c r="C87" s="61">
        <v>348</v>
      </c>
      <c r="D87" s="62">
        <f>SUM(D86)</f>
        <v>100</v>
      </c>
      <c r="E87" s="97"/>
      <c r="F87" s="64">
        <f>IF(E86="ja",(C87*$F$3)+D87,0)</f>
        <v>1457.2</v>
      </c>
      <c r="G87"/>
    </row>
    <row r="88" spans="2:7" ht="13.5" thickTop="1">
      <c r="B88" s="126"/>
      <c r="C88" s="127" t="s">
        <v>107</v>
      </c>
      <c r="D88" s="84"/>
      <c r="E88" s="85"/>
      <c r="F88" s="86"/>
      <c r="G88"/>
    </row>
    <row r="89" spans="2:7" ht="13.5" thickBot="1">
      <c r="B89" s="128" t="s">
        <v>108</v>
      </c>
      <c r="C89" s="125"/>
      <c r="D89" s="109">
        <v>100</v>
      </c>
      <c r="E89" s="113" t="s">
        <v>47</v>
      </c>
      <c r="F89" s="110"/>
      <c r="G89"/>
    </row>
    <row r="90" spans="2:7" ht="13.5" thickBot="1">
      <c r="B90" s="60" t="s">
        <v>109</v>
      </c>
      <c r="C90" s="61">
        <v>75</v>
      </c>
      <c r="D90" s="62">
        <f>SUM(D89)</f>
        <v>100</v>
      </c>
      <c r="E90" s="97"/>
      <c r="F90" s="64">
        <f>IF(E89="ja",(C90*$F$3)+D90,0)</f>
        <v>392.5</v>
      </c>
      <c r="G90"/>
    </row>
    <row r="91" spans="2:7" ht="13.5" thickTop="1">
      <c r="B91" s="107"/>
      <c r="C91" s="127"/>
      <c r="D91" s="84"/>
      <c r="E91" s="85"/>
      <c r="F91" s="86"/>
      <c r="G91"/>
    </row>
    <row r="92" spans="2:9" ht="12.75">
      <c r="B92" s="107" t="s">
        <v>110</v>
      </c>
      <c r="C92" s="127"/>
      <c r="D92" s="84">
        <v>100</v>
      </c>
      <c r="E92" s="85"/>
      <c r="F92" s="86"/>
      <c r="G92"/>
      <c r="I92" t="s">
        <v>57</v>
      </c>
    </row>
    <row r="93" spans="2:8" ht="12.75">
      <c r="B93" s="103" t="s">
        <v>111</v>
      </c>
      <c r="C93" s="129"/>
      <c r="D93" s="89">
        <v>100</v>
      </c>
      <c r="E93" s="85"/>
      <c r="F93" s="83"/>
      <c r="G93"/>
      <c r="H93" t="s">
        <v>57</v>
      </c>
    </row>
    <row r="94" spans="2:7" ht="12.75">
      <c r="B94" s="87" t="s">
        <v>112</v>
      </c>
      <c r="C94" s="125"/>
      <c r="D94" s="109">
        <v>100</v>
      </c>
      <c r="E94" s="82"/>
      <c r="F94" s="83"/>
      <c r="G94"/>
    </row>
    <row r="95" spans="2:7" ht="12.75">
      <c r="B95" s="87" t="s">
        <v>113</v>
      </c>
      <c r="C95" s="125"/>
      <c r="D95" s="109">
        <v>100</v>
      </c>
      <c r="E95" s="82"/>
      <c r="F95" s="83"/>
      <c r="G95"/>
    </row>
    <row r="96" spans="2:7" ht="13.5" thickBot="1">
      <c r="B96" s="87" t="s">
        <v>114</v>
      </c>
      <c r="C96" s="125"/>
      <c r="D96" s="109">
        <v>100</v>
      </c>
      <c r="E96" s="130" t="s">
        <v>47</v>
      </c>
      <c r="F96" s="95"/>
      <c r="G96"/>
    </row>
    <row r="97" spans="2:7" ht="13.5" thickBot="1">
      <c r="B97" s="60" t="s">
        <v>115</v>
      </c>
      <c r="C97" s="61">
        <v>383</v>
      </c>
      <c r="D97" s="62">
        <f>SUM(D92:D96)</f>
        <v>500</v>
      </c>
      <c r="E97" s="97"/>
      <c r="F97" s="64">
        <f>IF(E96="ja",(C97*$F$3)+D97,0)</f>
        <v>1993.7</v>
      </c>
      <c r="G97"/>
    </row>
    <row r="98" spans="2:7" ht="13.5" thickTop="1">
      <c r="B98" s="115"/>
      <c r="C98" s="129"/>
      <c r="D98" s="89"/>
      <c r="E98" s="116"/>
      <c r="F98" s="91"/>
      <c r="G98"/>
    </row>
    <row r="99" spans="2:7" ht="12.75">
      <c r="B99" s="80"/>
      <c r="C99" s="131"/>
      <c r="D99" s="72"/>
      <c r="E99" s="82"/>
      <c r="F99" s="83"/>
      <c r="G99"/>
    </row>
    <row r="100" spans="2:7" ht="12.75">
      <c r="B100" s="132" t="s">
        <v>116</v>
      </c>
      <c r="C100" s="131"/>
      <c r="D100" s="72">
        <v>100</v>
      </c>
      <c r="E100" s="82"/>
      <c r="F100" s="83"/>
      <c r="G100"/>
    </row>
    <row r="101" spans="2:7" ht="12.75">
      <c r="B101" s="80" t="s">
        <v>117</v>
      </c>
      <c r="C101" s="131"/>
      <c r="D101" s="72">
        <v>100</v>
      </c>
      <c r="E101" s="82"/>
      <c r="F101" s="86"/>
      <c r="G101"/>
    </row>
    <row r="102" spans="2:8" ht="12.75">
      <c r="B102" s="132" t="s">
        <v>118</v>
      </c>
      <c r="C102" s="131"/>
      <c r="D102" s="72">
        <v>100</v>
      </c>
      <c r="E102" s="82"/>
      <c r="F102" s="86"/>
      <c r="G102"/>
      <c r="H102" s="35" t="s">
        <v>57</v>
      </c>
    </row>
    <row r="103" spans="2:7" ht="12.75">
      <c r="B103" s="80" t="s">
        <v>119</v>
      </c>
      <c r="C103" s="131"/>
      <c r="D103" s="72">
        <v>100</v>
      </c>
      <c r="E103" s="82"/>
      <c r="F103" s="86"/>
      <c r="G103"/>
    </row>
    <row r="104" spans="2:7" ht="13.5" thickBot="1">
      <c r="B104" s="87" t="s">
        <v>120</v>
      </c>
      <c r="C104" s="125"/>
      <c r="D104" s="109">
        <v>100</v>
      </c>
      <c r="E104" s="113" t="s">
        <v>47</v>
      </c>
      <c r="F104" s="91"/>
      <c r="G104"/>
    </row>
    <row r="105" spans="2:10" ht="13.5" thickBot="1">
      <c r="B105" s="60" t="s">
        <v>121</v>
      </c>
      <c r="C105" s="61">
        <v>552</v>
      </c>
      <c r="D105" s="62">
        <f>SUM(D100:D104)</f>
        <v>500</v>
      </c>
      <c r="E105" s="97"/>
      <c r="F105" s="64">
        <f>IF(E104="ja",(C105*$F$3)+D105,0)</f>
        <v>2652.7999999999997</v>
      </c>
      <c r="G105"/>
      <c r="J105" s="35" t="s">
        <v>57</v>
      </c>
    </row>
    <row r="106" spans="2:7" ht="13.5" thickTop="1">
      <c r="B106" s="133"/>
      <c r="C106" s="134"/>
      <c r="D106" s="135"/>
      <c r="E106" s="136"/>
      <c r="F106" s="137"/>
      <c r="G106" t="s">
        <v>57</v>
      </c>
    </row>
    <row r="107" spans="2:7" ht="13.5" thickBot="1">
      <c r="B107" s="128" t="s">
        <v>122</v>
      </c>
      <c r="C107" s="125"/>
      <c r="D107" s="109">
        <v>100</v>
      </c>
      <c r="E107" s="113" t="s">
        <v>47</v>
      </c>
      <c r="F107" s="110"/>
      <c r="G107"/>
    </row>
    <row r="108" spans="2:7" ht="13.5" thickBot="1">
      <c r="B108" s="60" t="s">
        <v>123</v>
      </c>
      <c r="C108" s="61">
        <v>34</v>
      </c>
      <c r="D108" s="62">
        <v>100</v>
      </c>
      <c r="E108" s="97"/>
      <c r="F108" s="64">
        <f>IF(E107="ja",(C108*$F$3)+D108,0)</f>
        <v>232.6</v>
      </c>
      <c r="G108"/>
    </row>
    <row r="109" spans="2:7" ht="13.5" thickTop="1">
      <c r="B109" s="103"/>
      <c r="C109" s="129"/>
      <c r="D109" s="89"/>
      <c r="E109" s="116"/>
      <c r="F109" s="91"/>
      <c r="G109"/>
    </row>
    <row r="110" spans="2:7" ht="12.75">
      <c r="B110" s="80"/>
      <c r="C110" s="131"/>
      <c r="D110" s="72"/>
      <c r="E110" s="82"/>
      <c r="F110" s="83"/>
      <c r="G110"/>
    </row>
    <row r="111" spans="2:7" ht="13.5" thickBot="1">
      <c r="B111" s="87" t="s">
        <v>124</v>
      </c>
      <c r="C111" s="125"/>
      <c r="D111" s="109">
        <v>100</v>
      </c>
      <c r="E111" s="113" t="s">
        <v>47</v>
      </c>
      <c r="F111" s="110"/>
      <c r="G111"/>
    </row>
    <row r="112" spans="2:7" ht="13.5" thickBot="1">
      <c r="B112" s="60" t="s">
        <v>125</v>
      </c>
      <c r="C112" s="61">
        <v>280</v>
      </c>
      <c r="D112" s="62">
        <v>100</v>
      </c>
      <c r="E112" s="97"/>
      <c r="F112" s="64">
        <f>IF(E111="ja",(C112*$F$3)+D112,0)</f>
        <v>1192</v>
      </c>
      <c r="G112"/>
    </row>
    <row r="113" spans="2:7" ht="13.5" thickTop="1">
      <c r="B113" s="107"/>
      <c r="C113" s="127"/>
      <c r="D113" s="84"/>
      <c r="E113" s="85"/>
      <c r="F113" s="86"/>
      <c r="G113"/>
    </row>
    <row r="114" spans="2:7" ht="13.5" thickBot="1">
      <c r="B114" s="87" t="s">
        <v>126</v>
      </c>
      <c r="C114" s="125"/>
      <c r="D114" s="109">
        <v>100</v>
      </c>
      <c r="E114" s="113" t="s">
        <v>47</v>
      </c>
      <c r="F114" s="110"/>
      <c r="G114"/>
    </row>
    <row r="115" spans="2:7" ht="13.5" thickBot="1">
      <c r="B115" s="60" t="s">
        <v>127</v>
      </c>
      <c r="C115" s="61">
        <v>267</v>
      </c>
      <c r="D115" s="62">
        <v>100</v>
      </c>
      <c r="E115" s="97"/>
      <c r="F115" s="64">
        <f>IF(E114="ja",(C115*$F$3)+D115,0)</f>
        <v>1141.3</v>
      </c>
      <c r="G115"/>
    </row>
    <row r="116" spans="2:7" ht="13.5" thickTop="1">
      <c r="B116" s="107"/>
      <c r="C116" s="127"/>
      <c r="D116" s="84"/>
      <c r="E116" s="85"/>
      <c r="F116" s="86"/>
      <c r="G116"/>
    </row>
    <row r="117" spans="2:7" ht="13.5" thickBot="1">
      <c r="B117" s="103" t="s">
        <v>128</v>
      </c>
      <c r="C117" s="129"/>
      <c r="D117" s="89">
        <v>100</v>
      </c>
      <c r="E117" s="105" t="s">
        <v>47</v>
      </c>
      <c r="F117" s="91"/>
      <c r="G117"/>
    </row>
    <row r="118" spans="2:14" ht="13.5" thickBot="1">
      <c r="B118" s="60" t="s">
        <v>129</v>
      </c>
      <c r="C118" s="61">
        <v>51</v>
      </c>
      <c r="D118" s="62">
        <v>100</v>
      </c>
      <c r="E118" s="97"/>
      <c r="F118" s="64">
        <f>IF(E117="ja",(C118*$F$3)+D118,0)</f>
        <v>298.9</v>
      </c>
      <c r="G118"/>
      <c r="N118" s="35" t="s">
        <v>57</v>
      </c>
    </row>
    <row r="119" spans="2:7" ht="13.5" thickTop="1">
      <c r="B119" s="107"/>
      <c r="C119" s="127"/>
      <c r="D119" s="84"/>
      <c r="E119" s="85"/>
      <c r="F119" s="86"/>
      <c r="G119"/>
    </row>
    <row r="120" spans="2:7" ht="12.75">
      <c r="B120" s="107" t="s">
        <v>130</v>
      </c>
      <c r="C120" s="127"/>
      <c r="D120" s="84">
        <v>100</v>
      </c>
      <c r="E120" s="85"/>
      <c r="F120" s="83"/>
      <c r="G120"/>
    </row>
    <row r="121" spans="2:7" ht="12.75">
      <c r="B121" s="107" t="s">
        <v>131</v>
      </c>
      <c r="C121" s="127"/>
      <c r="D121" s="84">
        <v>100</v>
      </c>
      <c r="E121" s="85"/>
      <c r="F121" s="83"/>
      <c r="G121"/>
    </row>
    <row r="122" spans="2:7" ht="12.75">
      <c r="B122" s="107" t="s">
        <v>132</v>
      </c>
      <c r="C122" s="127"/>
      <c r="D122" s="84">
        <v>100</v>
      </c>
      <c r="E122" s="85"/>
      <c r="F122" s="83"/>
      <c r="G122" t="s">
        <v>57</v>
      </c>
    </row>
    <row r="123" spans="2:7" ht="12.75">
      <c r="B123" s="107" t="s">
        <v>133</v>
      </c>
      <c r="C123" s="127"/>
      <c r="D123" s="84">
        <v>100</v>
      </c>
      <c r="E123" s="85"/>
      <c r="F123" s="83"/>
      <c r="G123"/>
    </row>
    <row r="124" spans="2:7" ht="12.75">
      <c r="B124" s="107" t="s">
        <v>134</v>
      </c>
      <c r="C124" s="127"/>
      <c r="D124" s="84">
        <v>100</v>
      </c>
      <c r="E124" s="85"/>
      <c r="F124" s="83"/>
      <c r="G124"/>
    </row>
    <row r="125" spans="2:11" ht="12.75">
      <c r="B125" s="107" t="s">
        <v>135</v>
      </c>
      <c r="C125" s="127"/>
      <c r="D125" s="84">
        <v>100</v>
      </c>
      <c r="E125" s="85"/>
      <c r="F125" s="83"/>
      <c r="G125"/>
      <c r="K125" s="35" t="s">
        <v>57</v>
      </c>
    </row>
    <row r="126" spans="2:13" ht="13.5" thickBot="1">
      <c r="B126" s="87" t="s">
        <v>136</v>
      </c>
      <c r="C126" s="125"/>
      <c r="D126" s="109">
        <v>100</v>
      </c>
      <c r="E126" s="113" t="s">
        <v>47</v>
      </c>
      <c r="F126" s="110"/>
      <c r="G126"/>
      <c r="M126" t="s">
        <v>57</v>
      </c>
    </row>
    <row r="127" spans="2:7" ht="13.5" thickBot="1">
      <c r="B127" s="60" t="s">
        <v>137</v>
      </c>
      <c r="C127" s="61">
        <v>443</v>
      </c>
      <c r="D127" s="62">
        <f>SUM(D120:D126)</f>
        <v>700</v>
      </c>
      <c r="E127" s="97"/>
      <c r="F127" s="64">
        <f>IF(E126="ja",(C127*$F$3)+D127,0)</f>
        <v>2427.7</v>
      </c>
      <c r="G127"/>
    </row>
    <row r="128" spans="2:7" ht="13.5" thickTop="1">
      <c r="B128" s="103"/>
      <c r="C128" s="129"/>
      <c r="D128" s="89"/>
      <c r="E128" s="116"/>
      <c r="F128" s="91"/>
      <c r="G128"/>
    </row>
    <row r="129" spans="2:7" ht="12.75">
      <c r="B129" s="80" t="s">
        <v>138</v>
      </c>
      <c r="C129" s="131"/>
      <c r="D129" s="72">
        <v>100</v>
      </c>
      <c r="E129" s="130" t="s">
        <v>47</v>
      </c>
      <c r="F129" s="83"/>
      <c r="G129"/>
    </row>
    <row r="130" spans="2:7" ht="12.75">
      <c r="B130" s="80" t="s">
        <v>139</v>
      </c>
      <c r="C130" s="131"/>
      <c r="D130" s="72">
        <v>100</v>
      </c>
      <c r="E130" s="82"/>
      <c r="F130" s="83"/>
      <c r="G130"/>
    </row>
    <row r="131" spans="2:7" ht="12.75">
      <c r="B131" s="80" t="s">
        <v>140</v>
      </c>
      <c r="C131" s="131"/>
      <c r="D131" s="72">
        <v>100</v>
      </c>
      <c r="E131" s="82"/>
      <c r="F131" s="83"/>
      <c r="G131"/>
    </row>
    <row r="132" spans="2:9" ht="12.75">
      <c r="B132" s="80" t="s">
        <v>141</v>
      </c>
      <c r="C132" s="131"/>
      <c r="D132" s="72">
        <v>100</v>
      </c>
      <c r="E132" s="82"/>
      <c r="F132" s="83"/>
      <c r="G132"/>
      <c r="I132" t="s">
        <v>57</v>
      </c>
    </row>
    <row r="133" spans="2:8" ht="13.5" thickBot="1">
      <c r="B133" s="92" t="s">
        <v>142</v>
      </c>
      <c r="C133" s="138"/>
      <c r="D133" s="57">
        <v>100</v>
      </c>
      <c r="E133" s="94"/>
      <c r="F133" s="95"/>
      <c r="G133"/>
      <c r="H133" s="35" t="s">
        <v>57</v>
      </c>
    </row>
    <row r="134" spans="2:7" ht="13.5" thickBot="1">
      <c r="B134" s="60" t="s">
        <v>143</v>
      </c>
      <c r="C134" s="61">
        <v>735</v>
      </c>
      <c r="D134" s="62">
        <f>SUM(D129:D133)</f>
        <v>500</v>
      </c>
      <c r="E134" s="97"/>
      <c r="F134" s="64">
        <f>IF(E129="ja",(C134*$F$3)+D134,0)</f>
        <v>3366.5</v>
      </c>
      <c r="G134"/>
    </row>
    <row r="135" spans="2:7" ht="13.5" thickTop="1">
      <c r="B135" s="103"/>
      <c r="C135" s="129"/>
      <c r="D135" s="89"/>
      <c r="E135" s="116"/>
      <c r="F135" s="91"/>
      <c r="G135"/>
    </row>
    <row r="136" spans="2:9" ht="12.75">
      <c r="B136" s="80" t="s">
        <v>144</v>
      </c>
      <c r="C136" s="131"/>
      <c r="D136" s="72">
        <v>100</v>
      </c>
      <c r="E136" s="82"/>
      <c r="F136" s="83"/>
      <c r="G136"/>
      <c r="I136" s="35" t="s">
        <v>57</v>
      </c>
    </row>
    <row r="137" spans="2:7" ht="12.75">
      <c r="B137" s="80" t="s">
        <v>145</v>
      </c>
      <c r="C137" s="131"/>
      <c r="D137" s="72">
        <v>100</v>
      </c>
      <c r="E137" s="82"/>
      <c r="F137" s="83"/>
      <c r="G137"/>
    </row>
    <row r="138" spans="2:7" ht="13.5" thickBot="1">
      <c r="B138" s="87" t="s">
        <v>146</v>
      </c>
      <c r="C138" s="125"/>
      <c r="D138" s="109">
        <v>100</v>
      </c>
      <c r="E138" s="113" t="s">
        <v>47</v>
      </c>
      <c r="F138" s="110"/>
      <c r="G138"/>
    </row>
    <row r="139" spans="2:7" ht="13.5" thickBot="1">
      <c r="B139" s="60" t="s">
        <v>147</v>
      </c>
      <c r="C139" s="61">
        <v>88</v>
      </c>
      <c r="D139" s="62">
        <f>SUM(D136:D138)</f>
        <v>300</v>
      </c>
      <c r="E139" s="97"/>
      <c r="F139" s="64">
        <f>IF(E138="ja",(C139*$F$3)+D139,0)</f>
        <v>643.2</v>
      </c>
      <c r="G139"/>
    </row>
    <row r="140" spans="2:7" ht="13.5" thickTop="1">
      <c r="B140" s="107"/>
      <c r="C140" s="127"/>
      <c r="D140" s="84"/>
      <c r="E140" s="85"/>
      <c r="F140" s="86"/>
      <c r="G140"/>
    </row>
    <row r="141" spans="2:7" ht="13.5" thickBot="1">
      <c r="B141" s="103" t="s">
        <v>148</v>
      </c>
      <c r="C141" s="129"/>
      <c r="D141" s="57">
        <v>100</v>
      </c>
      <c r="E141" s="113" t="s">
        <v>47</v>
      </c>
      <c r="F141" s="91"/>
      <c r="G141"/>
    </row>
    <row r="142" spans="2:7" ht="13.5" thickBot="1">
      <c r="B142" s="60" t="s">
        <v>149</v>
      </c>
      <c r="C142" s="61">
        <v>122</v>
      </c>
      <c r="D142" s="62">
        <v>100</v>
      </c>
      <c r="E142" s="97"/>
      <c r="F142" s="64">
        <f>IF(E141="ja",(C142*$F$3)+D142,0)</f>
        <v>575.8</v>
      </c>
      <c r="G142"/>
    </row>
    <row r="143" spans="2:7" ht="13.5" thickTop="1">
      <c r="B143" s="103"/>
      <c r="C143" s="129"/>
      <c r="D143" s="89"/>
      <c r="E143" s="116"/>
      <c r="F143" s="91"/>
      <c r="G143"/>
    </row>
    <row r="144" spans="2:10" ht="12.75">
      <c r="B144" s="80" t="s">
        <v>150</v>
      </c>
      <c r="C144" s="131"/>
      <c r="D144" s="72">
        <v>100</v>
      </c>
      <c r="E144" s="82"/>
      <c r="F144" s="83"/>
      <c r="G144"/>
      <c r="J144" t="s">
        <v>57</v>
      </c>
    </row>
    <row r="145" spans="2:8" ht="13.5" thickBot="1">
      <c r="B145" s="103" t="s">
        <v>151</v>
      </c>
      <c r="C145" s="129"/>
      <c r="D145" s="89">
        <v>100</v>
      </c>
      <c r="E145" s="105" t="s">
        <v>47</v>
      </c>
      <c r="F145" s="110"/>
      <c r="G145"/>
      <c r="H145" t="s">
        <v>57</v>
      </c>
    </row>
    <row r="146" spans="2:8" ht="13.5" thickBot="1">
      <c r="B146" s="60" t="s">
        <v>152</v>
      </c>
      <c r="C146" s="61">
        <v>443</v>
      </c>
      <c r="D146" s="62">
        <f>SUM(D144:D145)</f>
        <v>200</v>
      </c>
      <c r="E146" s="97"/>
      <c r="F146" s="64">
        <f>IF(E145="ja",(C146*$F$3)+D146,0)</f>
        <v>1927.7</v>
      </c>
      <c r="G146"/>
      <c r="H146" t="s">
        <v>57</v>
      </c>
    </row>
    <row r="147" spans="2:7" ht="13.5" thickTop="1">
      <c r="B147" s="103"/>
      <c r="C147" s="129"/>
      <c r="D147" s="89"/>
      <c r="E147" s="116"/>
      <c r="F147" s="91"/>
      <c r="G147"/>
    </row>
    <row r="148" spans="2:7" ht="12.75">
      <c r="B148" s="132" t="s">
        <v>153</v>
      </c>
      <c r="C148" s="131"/>
      <c r="D148" s="72">
        <v>100</v>
      </c>
      <c r="E148" s="82"/>
      <c r="F148" s="83"/>
      <c r="G148"/>
    </row>
    <row r="149" spans="2:7" ht="12.75">
      <c r="B149" s="132" t="s">
        <v>154</v>
      </c>
      <c r="C149" s="131"/>
      <c r="D149" s="72">
        <v>100</v>
      </c>
      <c r="E149" s="82"/>
      <c r="F149" s="83"/>
      <c r="G149"/>
    </row>
    <row r="150" spans="2:9" ht="12.75">
      <c r="B150" s="132" t="s">
        <v>155</v>
      </c>
      <c r="C150" s="131"/>
      <c r="D150" s="72">
        <v>100</v>
      </c>
      <c r="E150" s="82"/>
      <c r="F150" s="83"/>
      <c r="G150"/>
      <c r="H150" t="s">
        <v>57</v>
      </c>
      <c r="I150" s="35" t="s">
        <v>57</v>
      </c>
    </row>
    <row r="151" spans="2:7" ht="13.5" thickBot="1">
      <c r="B151" s="128" t="s">
        <v>156</v>
      </c>
      <c r="C151" s="125"/>
      <c r="D151" s="109">
        <v>100</v>
      </c>
      <c r="E151" s="113" t="s">
        <v>47</v>
      </c>
      <c r="F151" s="110"/>
      <c r="G151"/>
    </row>
    <row r="152" spans="2:7" ht="13.5" thickBot="1">
      <c r="B152" s="60" t="s">
        <v>157</v>
      </c>
      <c r="C152" s="61">
        <v>1157</v>
      </c>
      <c r="D152" s="62">
        <f>SUM(D148:D151)</f>
        <v>400</v>
      </c>
      <c r="E152" s="97"/>
      <c r="F152" s="64">
        <f>IF(E151="ja",(C152*$F$3)+D152,0)</f>
        <v>4912.3</v>
      </c>
      <c r="G152"/>
    </row>
    <row r="153" spans="2:9" ht="13.5" thickTop="1">
      <c r="B153" s="126"/>
      <c r="C153" s="127"/>
      <c r="D153" s="84"/>
      <c r="E153" s="85"/>
      <c r="F153" s="86"/>
      <c r="G153"/>
      <c r="I153" s="35" t="s">
        <v>57</v>
      </c>
    </row>
    <row r="154" spans="2:7" ht="12.75">
      <c r="B154" s="132" t="s">
        <v>158</v>
      </c>
      <c r="C154" s="131"/>
      <c r="D154" s="72">
        <v>100</v>
      </c>
      <c r="E154" s="82"/>
      <c r="F154" s="83"/>
      <c r="G154" t="s">
        <v>57</v>
      </c>
    </row>
    <row r="155" spans="2:7" ht="12.75">
      <c r="B155" s="132" t="s">
        <v>159</v>
      </c>
      <c r="C155" s="131"/>
      <c r="D155" s="72">
        <v>100</v>
      </c>
      <c r="E155" s="82"/>
      <c r="F155" s="83"/>
      <c r="G155"/>
    </row>
    <row r="156" spans="2:11" ht="12.75">
      <c r="B156" s="132" t="s">
        <v>160</v>
      </c>
      <c r="C156" s="131"/>
      <c r="D156" s="72">
        <v>100</v>
      </c>
      <c r="E156" s="82"/>
      <c r="F156" s="83"/>
      <c r="G156"/>
      <c r="K156" s="35" t="s">
        <v>57</v>
      </c>
    </row>
    <row r="157" spans="2:10" ht="13.5" thickBot="1">
      <c r="B157" s="128" t="s">
        <v>161</v>
      </c>
      <c r="C157" s="125"/>
      <c r="D157" s="109">
        <v>100</v>
      </c>
      <c r="E157" s="113" t="s">
        <v>47</v>
      </c>
      <c r="F157" s="110"/>
      <c r="G157"/>
      <c r="J157" s="35" t="s">
        <v>57</v>
      </c>
    </row>
    <row r="158" spans="2:12" ht="13.5" thickBot="1">
      <c r="B158" s="60" t="s">
        <v>162</v>
      </c>
      <c r="C158" s="61">
        <v>1881</v>
      </c>
      <c r="D158" s="62">
        <f>SUM(D154:D157)</f>
        <v>400</v>
      </c>
      <c r="E158" s="97"/>
      <c r="F158" s="64">
        <f>IF(E157="ja",(C158*$F$3)+D158,0)</f>
        <v>7735.9</v>
      </c>
      <c r="G158"/>
      <c r="L158" s="35" t="s">
        <v>57</v>
      </c>
    </row>
    <row r="159" spans="2:15" ht="13.5" thickTop="1">
      <c r="B159" s="139"/>
      <c r="C159" s="140"/>
      <c r="D159" s="100"/>
      <c r="E159" s="101"/>
      <c r="F159" s="102"/>
      <c r="G159"/>
      <c r="O159" s="35" t="s">
        <v>57</v>
      </c>
    </row>
    <row r="160" spans="2:15" ht="12.75">
      <c r="B160" s="141" t="s">
        <v>163</v>
      </c>
      <c r="C160" s="127"/>
      <c r="D160" s="84">
        <v>100</v>
      </c>
      <c r="E160" s="85"/>
      <c r="F160" s="86"/>
      <c r="G160"/>
      <c r="O160" s="35"/>
    </row>
    <row r="161" spans="2:15" ht="12.75">
      <c r="B161" s="141" t="s">
        <v>164</v>
      </c>
      <c r="C161" s="127"/>
      <c r="D161" s="84">
        <v>100</v>
      </c>
      <c r="E161" s="85"/>
      <c r="F161" s="86"/>
      <c r="G161"/>
      <c r="O161" s="35"/>
    </row>
    <row r="162" spans="2:15" ht="12.75">
      <c r="B162" s="141" t="s">
        <v>165</v>
      </c>
      <c r="C162" s="127"/>
      <c r="D162" s="84">
        <v>100</v>
      </c>
      <c r="E162" s="85"/>
      <c r="F162" s="86"/>
      <c r="G162"/>
      <c r="H162" s="35" t="s">
        <v>57</v>
      </c>
      <c r="O162" s="35"/>
    </row>
    <row r="163" spans="2:15" ht="12.75">
      <c r="B163" s="141" t="s">
        <v>166</v>
      </c>
      <c r="C163" s="127"/>
      <c r="D163" s="84">
        <v>100</v>
      </c>
      <c r="E163" s="85"/>
      <c r="F163" s="86"/>
      <c r="G163"/>
      <c r="O163" s="35"/>
    </row>
    <row r="164" spans="2:15" ht="13.5" thickBot="1">
      <c r="B164" s="141" t="s">
        <v>167</v>
      </c>
      <c r="C164" s="127"/>
      <c r="D164" s="84">
        <v>100</v>
      </c>
      <c r="E164" s="123" t="s">
        <v>47</v>
      </c>
      <c r="F164" s="86"/>
      <c r="G164"/>
      <c r="O164" s="35"/>
    </row>
    <row r="165" spans="2:15" ht="13.5" thickBot="1">
      <c r="B165" s="60" t="s">
        <v>168</v>
      </c>
      <c r="C165" s="61">
        <v>1313</v>
      </c>
      <c r="D165" s="62">
        <f>SUM(D160:D164)</f>
        <v>500</v>
      </c>
      <c r="E165" s="97"/>
      <c r="F165" s="64">
        <f>IF(E164="ja",(C165*$F$3)+D165,0)</f>
        <v>5620.7</v>
      </c>
      <c r="G165"/>
      <c r="O165" s="35"/>
    </row>
    <row r="166" spans="2:7" ht="13.5" thickTop="1">
      <c r="B166" s="126"/>
      <c r="C166" s="127"/>
      <c r="D166" s="84"/>
      <c r="E166" s="85"/>
      <c r="F166" s="86"/>
      <c r="G166"/>
    </row>
    <row r="167" spans="2:7" ht="13.5" thickBot="1">
      <c r="B167" s="117" t="s">
        <v>169</v>
      </c>
      <c r="C167" s="129"/>
      <c r="D167" s="89">
        <v>100</v>
      </c>
      <c r="E167" s="105" t="s">
        <v>47</v>
      </c>
      <c r="F167" s="91"/>
      <c r="G167" s="35" t="s">
        <v>57</v>
      </c>
    </row>
    <row r="168" spans="2:10" ht="13.5" thickBot="1">
      <c r="B168" s="60" t="s">
        <v>170</v>
      </c>
      <c r="C168" s="61">
        <v>248</v>
      </c>
      <c r="D168" s="62">
        <f>SUM(D167:D167)</f>
        <v>100</v>
      </c>
      <c r="E168" s="97"/>
      <c r="F168" s="64">
        <f>IF(E167="ja",(C168*$F$3)+D168,0)</f>
        <v>1067.1999999999998</v>
      </c>
      <c r="G168" s="114"/>
      <c r="J168" s="35" t="s">
        <v>57</v>
      </c>
    </row>
    <row r="169" spans="2:7" ht="13.5" thickTop="1">
      <c r="B169" s="126"/>
      <c r="C169" s="127"/>
      <c r="D169" s="84"/>
      <c r="E169" s="85"/>
      <c r="F169" s="86"/>
      <c r="G169" s="114"/>
    </row>
    <row r="170" spans="2:7" ht="12.75">
      <c r="B170" s="118"/>
      <c r="C170" s="131"/>
      <c r="D170" s="72"/>
      <c r="E170" s="82"/>
      <c r="F170" s="83"/>
      <c r="G170" s="114"/>
    </row>
    <row r="171" spans="2:7" ht="13.5" thickBot="1">
      <c r="B171" s="128" t="s">
        <v>171</v>
      </c>
      <c r="C171" s="125"/>
      <c r="D171" s="109">
        <v>100</v>
      </c>
      <c r="E171" s="113" t="s">
        <v>47</v>
      </c>
      <c r="F171" s="110"/>
      <c r="G171" s="114"/>
    </row>
    <row r="172" spans="2:7" ht="13.5" thickBot="1">
      <c r="B172" s="60" t="s">
        <v>172</v>
      </c>
      <c r="C172" s="61">
        <v>31</v>
      </c>
      <c r="D172" s="62">
        <f>SUM(D171:D171)</f>
        <v>100</v>
      </c>
      <c r="E172" s="97"/>
      <c r="F172" s="64">
        <f>IF(E171="ja",(C172*$F$3)+D172,0)</f>
        <v>220.89999999999998</v>
      </c>
      <c r="G172" s="114"/>
    </row>
    <row r="173" spans="2:7" ht="13.5" thickTop="1">
      <c r="B173" s="107"/>
      <c r="C173" s="127"/>
      <c r="D173" s="84" t="s">
        <v>57</v>
      </c>
      <c r="E173" s="85"/>
      <c r="F173" s="86"/>
      <c r="G173"/>
    </row>
    <row r="174" spans="2:7" ht="12.75">
      <c r="B174" s="107" t="s">
        <v>173</v>
      </c>
      <c r="C174" s="127"/>
      <c r="D174" s="72">
        <v>100</v>
      </c>
      <c r="E174" s="105" t="s">
        <v>47</v>
      </c>
      <c r="F174" s="86"/>
      <c r="G174"/>
    </row>
    <row r="175" spans="2:7" ht="13.5" thickBot="1">
      <c r="B175" s="103" t="s">
        <v>174</v>
      </c>
      <c r="C175" s="129"/>
      <c r="D175" s="89">
        <v>100</v>
      </c>
      <c r="E175" s="94"/>
      <c r="F175" s="91"/>
      <c r="G175"/>
    </row>
    <row r="176" spans="2:7" ht="13.5" thickBot="1">
      <c r="B176" s="60" t="s">
        <v>175</v>
      </c>
      <c r="C176" s="61">
        <v>234</v>
      </c>
      <c r="D176" s="62">
        <f>SUM(D174:D175)</f>
        <v>200</v>
      </c>
      <c r="E176" s="97"/>
      <c r="F176" s="64">
        <f>IF(E174="ja",(C176*$F$3)+D176,0)</f>
        <v>1112.6</v>
      </c>
      <c r="G176"/>
    </row>
    <row r="177" spans="2:7" ht="13.5" thickTop="1">
      <c r="B177" s="107"/>
      <c r="C177" s="127"/>
      <c r="D177" s="84"/>
      <c r="E177" s="85"/>
      <c r="F177" s="86"/>
      <c r="G177"/>
    </row>
    <row r="178" spans="2:7" ht="12.75">
      <c r="B178" s="107"/>
      <c r="C178" s="127"/>
      <c r="D178" s="84"/>
      <c r="E178" s="85"/>
      <c r="F178" s="86"/>
      <c r="G178"/>
    </row>
    <row r="179" spans="2:7" ht="12.75">
      <c r="B179" s="103" t="s">
        <v>176</v>
      </c>
      <c r="C179" s="129"/>
      <c r="D179" s="89">
        <v>100</v>
      </c>
      <c r="E179" s="116"/>
      <c r="F179" s="91"/>
      <c r="G179"/>
    </row>
    <row r="180" spans="2:7" ht="13.5" thickBot="1">
      <c r="B180" s="92" t="s">
        <v>177</v>
      </c>
      <c r="C180" s="138"/>
      <c r="D180" s="57">
        <v>100</v>
      </c>
      <c r="E180" s="112" t="s">
        <v>47</v>
      </c>
      <c r="F180" s="110"/>
      <c r="G180"/>
    </row>
    <row r="181" spans="2:7" ht="13.5" thickBot="1">
      <c r="B181" s="60" t="s">
        <v>178</v>
      </c>
      <c r="C181" s="61">
        <v>361</v>
      </c>
      <c r="D181" s="62">
        <f>SUM(D178:D180)</f>
        <v>200</v>
      </c>
      <c r="E181" s="97"/>
      <c r="F181" s="64">
        <f>IF(E180="ja",(C181*$F$3)+D181,0)</f>
        <v>1607.8999999999999</v>
      </c>
      <c r="G181"/>
    </row>
    <row r="182" spans="2:7" ht="13.5" thickTop="1">
      <c r="B182" s="115"/>
      <c r="C182" s="129"/>
      <c r="D182" s="89"/>
      <c r="E182" s="116"/>
      <c r="F182" s="91"/>
      <c r="G182"/>
    </row>
    <row r="183" spans="2:7" ht="13.5" thickBot="1">
      <c r="B183" s="128" t="s">
        <v>179</v>
      </c>
      <c r="C183" s="125"/>
      <c r="D183" s="109">
        <v>100</v>
      </c>
      <c r="E183" s="113" t="s">
        <v>47</v>
      </c>
      <c r="F183" s="110"/>
      <c r="G183"/>
    </row>
    <row r="184" spans="2:7" ht="13.5" thickBot="1">
      <c r="B184" s="60" t="s">
        <v>180</v>
      </c>
      <c r="C184" s="61">
        <v>252</v>
      </c>
      <c r="D184" s="62">
        <v>100</v>
      </c>
      <c r="E184" s="97"/>
      <c r="F184" s="64">
        <f>IF(E183="ja",(C184*$F$3)+D184,0)</f>
        <v>1082.8</v>
      </c>
      <c r="G184"/>
    </row>
    <row r="185" spans="2:7" ht="13.5" thickTop="1">
      <c r="B185" s="115"/>
      <c r="C185" s="129"/>
      <c r="D185" s="89"/>
      <c r="E185" s="116"/>
      <c r="F185" s="91"/>
      <c r="G185"/>
    </row>
    <row r="186" spans="2:7" ht="13.5" thickBot="1">
      <c r="B186" s="111" t="s">
        <v>181</v>
      </c>
      <c r="C186" s="138"/>
      <c r="D186" s="57">
        <v>100</v>
      </c>
      <c r="E186" s="112" t="s">
        <v>47</v>
      </c>
      <c r="F186" s="95"/>
      <c r="G186"/>
    </row>
    <row r="187" spans="2:7" ht="13.5" thickBot="1">
      <c r="B187" s="60" t="s">
        <v>182</v>
      </c>
      <c r="C187" s="61">
        <v>185</v>
      </c>
      <c r="D187" s="62">
        <v>100</v>
      </c>
      <c r="E187" s="97"/>
      <c r="F187" s="64">
        <f>IF(E186="ja",(C187*$F$3)+D187,0)</f>
        <v>821.5</v>
      </c>
      <c r="G187"/>
    </row>
    <row r="188" spans="2:7" ht="13.5" thickTop="1">
      <c r="B188" s="107"/>
      <c r="C188" s="127"/>
      <c r="D188" s="84"/>
      <c r="E188" s="85"/>
      <c r="F188" s="86"/>
      <c r="G188"/>
    </row>
    <row r="189" spans="2:7" ht="13.5" thickBot="1">
      <c r="B189" s="111" t="s">
        <v>183</v>
      </c>
      <c r="C189" s="138"/>
      <c r="D189" s="57">
        <v>100</v>
      </c>
      <c r="E189" s="112" t="s">
        <v>47</v>
      </c>
      <c r="F189" s="95"/>
      <c r="G189"/>
    </row>
    <row r="190" spans="2:7" ht="13.5" thickBot="1">
      <c r="B190" s="60" t="s">
        <v>184</v>
      </c>
      <c r="C190" s="61">
        <v>54</v>
      </c>
      <c r="D190" s="62">
        <v>100</v>
      </c>
      <c r="E190" s="97"/>
      <c r="F190" s="64">
        <f>IF(E189="ja",(C190*$F$3)+D190,0)</f>
        <v>310.6</v>
      </c>
      <c r="G190"/>
    </row>
    <row r="191" spans="2:7" ht="13.5" thickTop="1">
      <c r="B191" s="126"/>
      <c r="C191" s="127"/>
      <c r="D191" s="84"/>
      <c r="E191" s="85"/>
      <c r="F191" s="86"/>
      <c r="G191"/>
    </row>
    <row r="192" spans="2:7" ht="13.5" thickBot="1">
      <c r="B192" s="128" t="s">
        <v>185</v>
      </c>
      <c r="C192" s="125"/>
      <c r="D192" s="109">
        <v>100</v>
      </c>
      <c r="E192" s="113" t="s">
        <v>47</v>
      </c>
      <c r="F192" s="110"/>
      <c r="G192"/>
    </row>
    <row r="193" spans="2:7" ht="13.5" thickBot="1">
      <c r="B193" s="60" t="s">
        <v>186</v>
      </c>
      <c r="C193" s="61">
        <v>149</v>
      </c>
      <c r="D193" s="62">
        <v>100</v>
      </c>
      <c r="E193" s="97"/>
      <c r="F193" s="64">
        <f>IF(E192="ja",(C193*$F$3)+D193,0)</f>
        <v>681.1</v>
      </c>
      <c r="G193" s="35" t="s">
        <v>187</v>
      </c>
    </row>
    <row r="194" spans="2:7" ht="13.5" thickTop="1">
      <c r="B194" s="107"/>
      <c r="C194" s="127"/>
      <c r="D194" s="84"/>
      <c r="E194" s="101"/>
      <c r="F194" s="86"/>
      <c r="G194"/>
    </row>
    <row r="195" spans="2:7" ht="13.5" thickBot="1">
      <c r="B195" s="103" t="s">
        <v>188</v>
      </c>
      <c r="C195" s="129"/>
      <c r="D195" s="89">
        <v>100</v>
      </c>
      <c r="E195" s="105" t="s">
        <v>47</v>
      </c>
      <c r="F195" s="110"/>
      <c r="G195"/>
    </row>
    <row r="196" spans="2:9" ht="13.5" thickBot="1">
      <c r="B196" s="60" t="s">
        <v>189</v>
      </c>
      <c r="C196" s="61">
        <v>151</v>
      </c>
      <c r="D196" s="62">
        <v>100</v>
      </c>
      <c r="E196" s="97"/>
      <c r="F196" s="64">
        <f>IF(E195="ja",(C196*$F$3)+D196,0)</f>
        <v>688.9</v>
      </c>
      <c r="G196"/>
      <c r="I196" t="s">
        <v>57</v>
      </c>
    </row>
    <row r="197" spans="2:7" ht="13.5" thickTop="1">
      <c r="B197" s="107"/>
      <c r="C197" s="127"/>
      <c r="D197" s="84"/>
      <c r="E197" s="85"/>
      <c r="F197" s="86"/>
      <c r="G197"/>
    </row>
    <row r="198" spans="2:7" ht="12.75">
      <c r="B198" s="107" t="s">
        <v>190</v>
      </c>
      <c r="C198" s="127"/>
      <c r="D198" s="84">
        <v>100</v>
      </c>
      <c r="E198" s="85"/>
      <c r="F198" s="110"/>
      <c r="G198"/>
    </row>
    <row r="199" spans="2:10" ht="12.75">
      <c r="B199" s="107" t="s">
        <v>191</v>
      </c>
      <c r="C199" s="127"/>
      <c r="D199" s="84">
        <v>100</v>
      </c>
      <c r="E199" s="85"/>
      <c r="F199" s="110"/>
      <c r="G199"/>
      <c r="J199" s="35" t="s">
        <v>57</v>
      </c>
    </row>
    <row r="200" spans="2:7" ht="12.75">
      <c r="B200" s="103" t="s">
        <v>192</v>
      </c>
      <c r="C200" s="129"/>
      <c r="D200" s="89">
        <v>100</v>
      </c>
      <c r="E200" s="116"/>
      <c r="F200" s="110"/>
      <c r="G200"/>
    </row>
    <row r="201" spans="2:7" ht="12.75">
      <c r="B201" s="80" t="s">
        <v>193</v>
      </c>
      <c r="C201" s="131"/>
      <c r="D201" s="72">
        <v>100</v>
      </c>
      <c r="E201" s="82"/>
      <c r="F201" s="110"/>
      <c r="G201"/>
    </row>
    <row r="202" spans="2:7" ht="13.5" thickBot="1">
      <c r="B202" s="92" t="s">
        <v>194</v>
      </c>
      <c r="C202" s="138"/>
      <c r="D202" s="57">
        <v>100</v>
      </c>
      <c r="E202" s="112" t="s">
        <v>47</v>
      </c>
      <c r="F202" s="110"/>
      <c r="G202"/>
    </row>
    <row r="203" spans="2:7" ht="13.5" thickBot="1">
      <c r="B203" s="60" t="s">
        <v>195</v>
      </c>
      <c r="C203" s="61">
        <v>1185</v>
      </c>
      <c r="D203" s="62">
        <f>SUM(D198:D202)</f>
        <v>500</v>
      </c>
      <c r="E203" s="97"/>
      <c r="F203" s="64">
        <f>IF(E202="ja",(C203*$F$3)+D203,0)</f>
        <v>5121.5</v>
      </c>
      <c r="G203"/>
    </row>
    <row r="204" spans="2:7" ht="13.5" thickTop="1">
      <c r="B204" s="107"/>
      <c r="C204" s="127"/>
      <c r="D204" s="84"/>
      <c r="E204" s="85"/>
      <c r="F204" s="86"/>
      <c r="G204"/>
    </row>
    <row r="205" spans="2:7" ht="13.5" thickBot="1">
      <c r="B205" s="103" t="s">
        <v>196</v>
      </c>
      <c r="C205" s="129"/>
      <c r="D205" s="89">
        <v>100</v>
      </c>
      <c r="E205" s="105" t="s">
        <v>47</v>
      </c>
      <c r="F205" s="110"/>
      <c r="G205"/>
    </row>
    <row r="206" spans="2:13" ht="13.5" thickBot="1">
      <c r="B206" s="60" t="s">
        <v>197</v>
      </c>
      <c r="C206" s="61">
        <v>109</v>
      </c>
      <c r="D206" s="62">
        <v>100</v>
      </c>
      <c r="E206" s="97"/>
      <c r="F206" s="64">
        <f>IF(E205="ja",(C206*$F$3)+D206,0)</f>
        <v>525.0999999999999</v>
      </c>
      <c r="G206"/>
      <c r="M206" s="35" t="s">
        <v>57</v>
      </c>
    </row>
    <row r="207" spans="2:7" ht="13.5" thickTop="1">
      <c r="B207" s="115"/>
      <c r="C207" s="129"/>
      <c r="D207" s="89"/>
      <c r="E207" s="116"/>
      <c r="F207" s="91"/>
      <c r="G207"/>
    </row>
    <row r="208" spans="2:7" ht="13.5" thickBot="1">
      <c r="B208" s="87" t="s">
        <v>198</v>
      </c>
      <c r="C208" s="138"/>
      <c r="D208" s="57">
        <v>100</v>
      </c>
      <c r="E208" s="112" t="s">
        <v>47</v>
      </c>
      <c r="F208" s="95"/>
      <c r="G208"/>
    </row>
    <row r="209" spans="2:13" ht="13.5" thickBot="1">
      <c r="B209" s="60" t="s">
        <v>199</v>
      </c>
      <c r="C209" s="61">
        <v>49</v>
      </c>
      <c r="D209" s="62">
        <f>SUM(D208:D208)</f>
        <v>100</v>
      </c>
      <c r="E209" s="97"/>
      <c r="F209" s="142">
        <f>IF(E208="ja",(C209*$F$3)+D209,0)</f>
        <v>291.1</v>
      </c>
      <c r="G209"/>
      <c r="M209" s="35" t="s">
        <v>57</v>
      </c>
    </row>
    <row r="210" spans="2:7" ht="13.5" thickTop="1">
      <c r="B210" s="107"/>
      <c r="C210" s="127"/>
      <c r="D210" s="143"/>
      <c r="E210" s="85"/>
      <c r="F210" s="86"/>
      <c r="G210"/>
    </row>
    <row r="211" spans="2:7" ht="13.5" thickBot="1">
      <c r="B211" s="87" t="s">
        <v>200</v>
      </c>
      <c r="C211" s="125"/>
      <c r="D211" s="57">
        <v>100</v>
      </c>
      <c r="E211" s="105" t="s">
        <v>47</v>
      </c>
      <c r="F211" s="110"/>
      <c r="G211"/>
    </row>
    <row r="212" spans="2:7" ht="13.5" thickBot="1">
      <c r="B212" s="60" t="s">
        <v>201</v>
      </c>
      <c r="C212" s="61">
        <v>299</v>
      </c>
      <c r="D212" s="62">
        <f>SUM(D211:D211)</f>
        <v>100</v>
      </c>
      <c r="E212" s="97"/>
      <c r="F212" s="64">
        <f>IF(E211="ja",(C212*$F$3)+D212,0)</f>
        <v>1266.1</v>
      </c>
      <c r="G212"/>
    </row>
    <row r="213" spans="2:7" ht="13.5" thickTop="1">
      <c r="B213" s="107"/>
      <c r="C213" s="127"/>
      <c r="D213" s="84"/>
      <c r="E213" s="85"/>
      <c r="F213" s="86"/>
      <c r="G213"/>
    </row>
    <row r="214" spans="2:7" ht="12.75">
      <c r="B214" s="80" t="s">
        <v>202</v>
      </c>
      <c r="C214" s="131"/>
      <c r="D214" s="72">
        <v>100</v>
      </c>
      <c r="E214" s="82"/>
      <c r="F214" s="110"/>
      <c r="G214"/>
    </row>
    <row r="215" spans="2:11" ht="12.75">
      <c r="B215" s="87" t="s">
        <v>203</v>
      </c>
      <c r="C215" s="125"/>
      <c r="D215" s="109">
        <v>100</v>
      </c>
      <c r="E215" s="90"/>
      <c r="F215" s="110"/>
      <c r="G215"/>
      <c r="K215" s="35" t="s">
        <v>57</v>
      </c>
    </row>
    <row r="216" spans="2:7" ht="12.75">
      <c r="B216" s="87" t="s">
        <v>204</v>
      </c>
      <c r="C216" s="125"/>
      <c r="D216" s="109">
        <v>100</v>
      </c>
      <c r="E216" s="90"/>
      <c r="F216" s="110"/>
      <c r="G216"/>
    </row>
    <row r="217" spans="2:7" ht="13.5" thickBot="1">
      <c r="B217" s="87" t="s">
        <v>205</v>
      </c>
      <c r="C217" s="125"/>
      <c r="D217" s="109">
        <v>100</v>
      </c>
      <c r="E217" s="113" t="s">
        <v>47</v>
      </c>
      <c r="F217" s="110"/>
      <c r="G217"/>
    </row>
    <row r="218" spans="2:12" ht="13.5" thickBot="1">
      <c r="B218" s="60" t="s">
        <v>206</v>
      </c>
      <c r="C218" s="61">
        <v>191</v>
      </c>
      <c r="D218" s="62">
        <f>SUM(D214:D217)</f>
        <v>400</v>
      </c>
      <c r="E218" s="97"/>
      <c r="F218" s="64">
        <f>IF(E217="ja",(C218*$F$3)+D218,0)</f>
        <v>1144.9</v>
      </c>
      <c r="G218"/>
      <c r="L218" s="35" t="s">
        <v>57</v>
      </c>
    </row>
    <row r="219" spans="2:7" ht="13.5" thickTop="1">
      <c r="B219" s="115"/>
      <c r="C219" s="129"/>
      <c r="D219" s="89"/>
      <c r="E219" s="116"/>
      <c r="F219" s="91"/>
      <c r="G219"/>
    </row>
    <row r="220" spans="2:9" ht="12.75">
      <c r="B220" s="118"/>
      <c r="C220" s="131"/>
      <c r="D220" s="72"/>
      <c r="E220" s="82"/>
      <c r="F220" s="83"/>
      <c r="G220"/>
      <c r="I220" s="35" t="s">
        <v>57</v>
      </c>
    </row>
    <row r="221" spans="2:7" ht="13.5" thickBot="1">
      <c r="B221" s="107" t="s">
        <v>207</v>
      </c>
      <c r="C221" s="127"/>
      <c r="D221" s="84">
        <v>100</v>
      </c>
      <c r="E221" s="113" t="s">
        <v>47</v>
      </c>
      <c r="F221" s="91"/>
      <c r="G221"/>
    </row>
    <row r="222" spans="2:7" ht="13.5" thickBot="1">
      <c r="B222" s="60" t="s">
        <v>208</v>
      </c>
      <c r="C222" s="61">
        <v>487</v>
      </c>
      <c r="D222" s="62">
        <f>SUM(D221:D221)</f>
        <v>100</v>
      </c>
      <c r="E222" s="97"/>
      <c r="F222" s="64">
        <f>IF(E221="ja",(C222*$F$3)+D222,0)</f>
        <v>1999.3</v>
      </c>
      <c r="G222"/>
    </row>
    <row r="223" spans="2:7" ht="13.5" thickTop="1">
      <c r="B223" s="107"/>
      <c r="C223" s="127"/>
      <c r="D223" s="84"/>
      <c r="E223" s="85"/>
      <c r="F223" s="86"/>
      <c r="G223"/>
    </row>
    <row r="224" spans="2:7" ht="13.5" thickBot="1">
      <c r="B224" s="103" t="s">
        <v>209</v>
      </c>
      <c r="C224" s="129"/>
      <c r="D224" s="89">
        <v>100</v>
      </c>
      <c r="E224" s="105" t="s">
        <v>47</v>
      </c>
      <c r="F224" s="91"/>
      <c r="G224"/>
    </row>
    <row r="225" spans="2:7" ht="13.5" thickBot="1">
      <c r="B225" s="60" t="s">
        <v>210</v>
      </c>
      <c r="C225" s="61">
        <v>243</v>
      </c>
      <c r="D225" s="62">
        <v>100</v>
      </c>
      <c r="E225" s="97"/>
      <c r="F225" s="64">
        <f>IF(E224="ja",(C225*$F$3)+D225,0)</f>
        <v>1047.6999999999998</v>
      </c>
      <c r="G225"/>
    </row>
    <row r="226" spans="2:7" ht="13.5" thickTop="1">
      <c r="B226" s="107"/>
      <c r="C226" s="127"/>
      <c r="D226" s="84"/>
      <c r="E226" s="85"/>
      <c r="F226" s="86"/>
      <c r="G226"/>
    </row>
    <row r="227" spans="2:9" ht="13.5" thickBot="1">
      <c r="B227" s="128" t="s">
        <v>211</v>
      </c>
      <c r="C227" s="125"/>
      <c r="D227" s="109">
        <v>100</v>
      </c>
      <c r="E227" s="144" t="s">
        <v>47</v>
      </c>
      <c r="F227" s="110"/>
      <c r="G227"/>
      <c r="I227" s="35" t="s">
        <v>57</v>
      </c>
    </row>
    <row r="228" spans="2:7" ht="13.5" thickBot="1">
      <c r="B228" s="60" t="s">
        <v>212</v>
      </c>
      <c r="C228" s="61">
        <v>203</v>
      </c>
      <c r="D228" s="62">
        <f>SUM(D227:D227)</f>
        <v>100</v>
      </c>
      <c r="E228" s="97"/>
      <c r="F228" s="64">
        <f>IF(E227="ja",(C228*$F$3)+D228,0)</f>
        <v>891.6999999999999</v>
      </c>
      <c r="G228"/>
    </row>
    <row r="229" spans="2:9" ht="13.5" thickTop="1">
      <c r="B229" s="115"/>
      <c r="C229" s="129"/>
      <c r="D229" s="89"/>
      <c r="E229" s="116"/>
      <c r="F229" s="91"/>
      <c r="G229"/>
      <c r="I229" t="s">
        <v>57</v>
      </c>
    </row>
    <row r="230" spans="2:7" ht="12.75">
      <c r="B230" s="80"/>
      <c r="C230" s="131"/>
      <c r="D230" s="72"/>
      <c r="E230" s="82"/>
      <c r="F230" s="83"/>
      <c r="G230"/>
    </row>
    <row r="231" spans="2:11" ht="12.75">
      <c r="B231" s="103" t="s">
        <v>213</v>
      </c>
      <c r="C231" s="127"/>
      <c r="D231" s="89">
        <v>100</v>
      </c>
      <c r="E231" s="85"/>
      <c r="F231" s="86"/>
      <c r="G231"/>
      <c r="K231" t="s">
        <v>57</v>
      </c>
    </row>
    <row r="232" spans="2:7" ht="12.75">
      <c r="B232" s="80" t="s">
        <v>214</v>
      </c>
      <c r="C232" s="127"/>
      <c r="D232" s="72">
        <v>100</v>
      </c>
      <c r="E232" s="85"/>
      <c r="F232" s="86"/>
      <c r="G232"/>
    </row>
    <row r="233" spans="2:12" ht="13.5" thickBot="1">
      <c r="B233" s="103" t="s">
        <v>215</v>
      </c>
      <c r="C233" s="127"/>
      <c r="D233" s="89">
        <v>100</v>
      </c>
      <c r="E233" s="105" t="s">
        <v>47</v>
      </c>
      <c r="F233" s="91"/>
      <c r="G233"/>
      <c r="L233" t="s">
        <v>57</v>
      </c>
    </row>
    <row r="234" spans="2:7" ht="13.5" thickBot="1">
      <c r="B234" s="60" t="s">
        <v>216</v>
      </c>
      <c r="C234" s="61">
        <v>1085</v>
      </c>
      <c r="D234" s="62">
        <f>SUM(D231:D233)</f>
        <v>300</v>
      </c>
      <c r="E234" s="97"/>
      <c r="F234" s="64">
        <f>IF(E233="ja",(C234*$F$3)+D234,0)</f>
        <v>4531.5</v>
      </c>
      <c r="G234"/>
    </row>
    <row r="235" spans="2:7" ht="13.5" thickTop="1">
      <c r="B235" s="107"/>
      <c r="C235" s="127"/>
      <c r="D235" s="84"/>
      <c r="E235" s="85"/>
      <c r="F235" s="86"/>
      <c r="G235" s="145"/>
    </row>
    <row r="236" spans="2:7" ht="12.75">
      <c r="B236" s="107"/>
      <c r="C236" s="127"/>
      <c r="D236" s="84"/>
      <c r="E236" s="85"/>
      <c r="F236" s="86"/>
      <c r="G236"/>
    </row>
    <row r="237" spans="2:7" ht="12.75">
      <c r="B237" s="103" t="s">
        <v>217</v>
      </c>
      <c r="C237" s="129"/>
      <c r="D237" s="89">
        <v>100</v>
      </c>
      <c r="E237" s="116"/>
      <c r="F237" s="91"/>
      <c r="G237"/>
    </row>
    <row r="238" spans="2:7" ht="13.5" thickBot="1">
      <c r="B238" s="146" t="s">
        <v>218</v>
      </c>
      <c r="C238" s="138"/>
      <c r="D238" s="57">
        <v>100</v>
      </c>
      <c r="E238" s="112" t="s">
        <v>47</v>
      </c>
      <c r="F238" s="95"/>
      <c r="G238"/>
    </row>
    <row r="239" spans="2:7" ht="13.5" thickBot="1">
      <c r="B239" s="60" t="s">
        <v>219</v>
      </c>
      <c r="C239" s="61">
        <v>205</v>
      </c>
      <c r="D239" s="62">
        <f>SUM(D237:D238)</f>
        <v>200</v>
      </c>
      <c r="E239" s="97"/>
      <c r="F239" s="64">
        <f>IF(E238="ja",(C239*$F$3)+D239,0)</f>
        <v>999.5</v>
      </c>
      <c r="G239"/>
    </row>
    <row r="240" spans="2:7" ht="13.5" thickTop="1">
      <c r="B240" s="107"/>
      <c r="C240" s="127"/>
      <c r="D240" s="84"/>
      <c r="E240" s="85"/>
      <c r="F240" s="86"/>
      <c r="G240"/>
    </row>
    <row r="241" spans="2:7" ht="12.75">
      <c r="B241" s="103" t="s">
        <v>220</v>
      </c>
      <c r="C241" s="129"/>
      <c r="D241" s="89">
        <v>100</v>
      </c>
      <c r="E241" s="116"/>
      <c r="F241" s="91"/>
      <c r="G241"/>
    </row>
    <row r="242" spans="2:7" ht="12.75">
      <c r="B242" s="80" t="s">
        <v>221</v>
      </c>
      <c r="C242" s="131"/>
      <c r="D242" s="72">
        <v>100</v>
      </c>
      <c r="E242" s="82"/>
      <c r="F242" s="83"/>
      <c r="G242"/>
    </row>
    <row r="243" spans="2:7" ht="13.5" thickBot="1">
      <c r="B243" s="92" t="s">
        <v>222</v>
      </c>
      <c r="C243" s="138"/>
      <c r="D243" s="57">
        <v>100</v>
      </c>
      <c r="E243" s="112" t="s">
        <v>47</v>
      </c>
      <c r="F243" s="110"/>
      <c r="G243"/>
    </row>
    <row r="244" spans="2:7" ht="13.5" thickBot="1">
      <c r="B244" s="147" t="s">
        <v>223</v>
      </c>
      <c r="C244" s="148">
        <v>315</v>
      </c>
      <c r="D244" s="143">
        <f>SUM(D241:D243)</f>
        <v>300</v>
      </c>
      <c r="E244" s="149"/>
      <c r="F244" s="150">
        <f>IF(E243="ja",(C244*$F$3)+D244,0)</f>
        <v>1528.5</v>
      </c>
      <c r="G244"/>
    </row>
    <row r="245" spans="2:7" ht="13.5" thickTop="1">
      <c r="B245" s="139"/>
      <c r="C245" s="140"/>
      <c r="D245" s="100"/>
      <c r="E245" s="101"/>
      <c r="F245" s="102"/>
      <c r="G245"/>
    </row>
    <row r="246" spans="2:7" ht="13.5" thickBot="1">
      <c r="B246" s="128" t="s">
        <v>224</v>
      </c>
      <c r="C246" s="125"/>
      <c r="D246" s="109">
        <v>100</v>
      </c>
      <c r="E246" s="113" t="s">
        <v>47</v>
      </c>
      <c r="F246" s="110"/>
      <c r="G246"/>
    </row>
    <row r="247" spans="2:9" ht="13.5" thickBot="1">
      <c r="B247" s="60" t="s">
        <v>225</v>
      </c>
      <c r="C247" s="61">
        <v>50</v>
      </c>
      <c r="D247" s="62">
        <v>100</v>
      </c>
      <c r="E247" s="97"/>
      <c r="F247" s="64">
        <f>IF(E246="ja",(C247*$F$3)+D247,0)</f>
        <v>295</v>
      </c>
      <c r="G247"/>
      <c r="I247" t="s">
        <v>57</v>
      </c>
    </row>
    <row r="248" spans="2:9" ht="13.5" thickTop="1">
      <c r="B248" s="107"/>
      <c r="C248" s="127"/>
      <c r="D248" s="84"/>
      <c r="E248" s="85"/>
      <c r="F248" s="86"/>
      <c r="G248"/>
      <c r="I248" t="s">
        <v>57</v>
      </c>
    </row>
    <row r="249" spans="2:13" ht="13.5" thickBot="1">
      <c r="B249" s="103" t="s">
        <v>226</v>
      </c>
      <c r="C249" s="129"/>
      <c r="D249" s="89">
        <v>100</v>
      </c>
      <c r="E249" s="105" t="s">
        <v>47</v>
      </c>
      <c r="F249" s="110"/>
      <c r="G249"/>
      <c r="M249" s="35" t="s">
        <v>57</v>
      </c>
    </row>
    <row r="250" spans="2:7" ht="13.5" thickBot="1">
      <c r="B250" s="60" t="s">
        <v>227</v>
      </c>
      <c r="C250" s="61">
        <v>166</v>
      </c>
      <c r="D250" s="62">
        <v>100</v>
      </c>
      <c r="E250" s="97"/>
      <c r="F250" s="64">
        <f>IF(E249="ja",(C250*$F$3)+D250,0)</f>
        <v>747.4</v>
      </c>
      <c r="G250"/>
    </row>
    <row r="251" spans="2:7" ht="13.5" thickTop="1">
      <c r="B251" s="115"/>
      <c r="C251" s="129"/>
      <c r="D251" s="89"/>
      <c r="E251" s="116"/>
      <c r="F251" s="91"/>
      <c r="G251"/>
    </row>
    <row r="252" spans="2:9" ht="13.5" thickBot="1">
      <c r="B252" s="92" t="s">
        <v>228</v>
      </c>
      <c r="C252" s="138"/>
      <c r="D252" s="57">
        <v>100</v>
      </c>
      <c r="E252" s="112" t="s">
        <v>47</v>
      </c>
      <c r="F252" s="95"/>
      <c r="G252"/>
      <c r="I252" s="35" t="s">
        <v>57</v>
      </c>
    </row>
    <row r="253" spans="2:7" ht="13.5" thickBot="1">
      <c r="B253" s="60" t="s">
        <v>229</v>
      </c>
      <c r="C253" s="61">
        <v>129</v>
      </c>
      <c r="D253" s="62">
        <v>100</v>
      </c>
      <c r="E253" s="97"/>
      <c r="F253" s="64">
        <f>IF(E252="ja",(C253*$F$3)+D253,0)</f>
        <v>603.0999999999999</v>
      </c>
      <c r="G253"/>
    </row>
    <row r="254" spans="2:7" ht="13.5" thickTop="1">
      <c r="B254" s="115"/>
      <c r="C254" s="129"/>
      <c r="D254" s="89"/>
      <c r="E254" s="116"/>
      <c r="F254" s="91"/>
      <c r="G254"/>
    </row>
    <row r="255" spans="2:7" ht="12.75">
      <c r="B255" s="151"/>
      <c r="C255" s="125"/>
      <c r="D255" s="109"/>
      <c r="E255" s="90"/>
      <c r="F255" s="110"/>
      <c r="G255"/>
    </row>
    <row r="256" spans="2:7" ht="13.5" thickBot="1">
      <c r="B256" s="111" t="s">
        <v>230</v>
      </c>
      <c r="C256" s="138"/>
      <c r="D256" s="57">
        <v>100</v>
      </c>
      <c r="E256" s="112" t="s">
        <v>47</v>
      </c>
      <c r="F256" s="95"/>
      <c r="G256"/>
    </row>
    <row r="257" spans="2:12" ht="13.5" thickBot="1">
      <c r="B257" s="60" t="s">
        <v>231</v>
      </c>
      <c r="C257" s="61">
        <v>32</v>
      </c>
      <c r="D257" s="62">
        <v>100</v>
      </c>
      <c r="E257" s="97"/>
      <c r="F257" s="64">
        <f>IF(E256="ja",(C257*$F$3)+D257,0)</f>
        <v>224.8</v>
      </c>
      <c r="G257"/>
      <c r="L257" s="35" t="s">
        <v>57</v>
      </c>
    </row>
    <row r="258" spans="2:7" ht="13.5" thickTop="1">
      <c r="B258" s="107"/>
      <c r="C258" s="127"/>
      <c r="D258" s="84"/>
      <c r="E258" s="85"/>
      <c r="F258" s="86"/>
      <c r="G258"/>
    </row>
    <row r="259" spans="2:13" ht="13.5" thickBot="1">
      <c r="B259" s="103" t="s">
        <v>232</v>
      </c>
      <c r="C259" s="129"/>
      <c r="D259" s="89">
        <v>100</v>
      </c>
      <c r="E259" s="105" t="s">
        <v>47</v>
      </c>
      <c r="F259" s="110"/>
      <c r="G259"/>
      <c r="M259" t="s">
        <v>57</v>
      </c>
    </row>
    <row r="260" spans="2:7" ht="13.5" thickBot="1">
      <c r="B260" s="60" t="s">
        <v>233</v>
      </c>
      <c r="C260" s="61">
        <v>60</v>
      </c>
      <c r="D260" s="62">
        <v>100</v>
      </c>
      <c r="E260" s="97"/>
      <c r="F260" s="64">
        <f>IF(E259="ja",(C260*$F$3)+D260,0)</f>
        <v>334</v>
      </c>
      <c r="G260"/>
    </row>
    <row r="261" spans="2:11" ht="13.5" thickTop="1">
      <c r="B261" s="103"/>
      <c r="C261" s="129"/>
      <c r="D261" s="89"/>
      <c r="E261" s="116"/>
      <c r="F261" s="91"/>
      <c r="G261"/>
      <c r="I261" t="s">
        <v>57</v>
      </c>
      <c r="K261" s="35" t="s">
        <v>57</v>
      </c>
    </row>
    <row r="262" spans="2:7" ht="12.75">
      <c r="B262" s="80" t="s">
        <v>234</v>
      </c>
      <c r="C262" s="131"/>
      <c r="D262" s="72">
        <v>100</v>
      </c>
      <c r="E262" s="82"/>
      <c r="F262" s="83"/>
      <c r="G262"/>
    </row>
    <row r="263" spans="2:35" ht="12.75">
      <c r="B263" s="80" t="s">
        <v>235</v>
      </c>
      <c r="C263" s="131"/>
      <c r="D263" s="72">
        <v>100</v>
      </c>
      <c r="E263" s="82"/>
      <c r="F263" s="83"/>
      <c r="G263"/>
      <c r="L263" s="35" t="s">
        <v>57</v>
      </c>
      <c r="AI263" s="35" t="s">
        <v>57</v>
      </c>
    </row>
    <row r="264" spans="2:7" ht="12.75">
      <c r="B264" s="80" t="s">
        <v>236</v>
      </c>
      <c r="C264" s="131"/>
      <c r="D264" s="72">
        <v>100</v>
      </c>
      <c r="E264" s="82"/>
      <c r="F264" s="83"/>
      <c r="G264"/>
    </row>
    <row r="265" spans="2:36" ht="12.75">
      <c r="B265" s="80" t="s">
        <v>237</v>
      </c>
      <c r="C265" s="131"/>
      <c r="D265" s="72">
        <v>100</v>
      </c>
      <c r="E265" s="82"/>
      <c r="F265" s="83"/>
      <c r="G265"/>
      <c r="AJ265" s="35" t="s">
        <v>57</v>
      </c>
    </row>
    <row r="266" spans="2:7" ht="12.75">
      <c r="B266" s="80" t="s">
        <v>238</v>
      </c>
      <c r="C266" s="131"/>
      <c r="D266" s="72">
        <v>100</v>
      </c>
      <c r="E266" s="82"/>
      <c r="F266" s="83"/>
      <c r="G266"/>
    </row>
    <row r="267" spans="2:8" ht="12.75">
      <c r="B267" s="80" t="s">
        <v>239</v>
      </c>
      <c r="C267" s="131"/>
      <c r="D267" s="72">
        <v>100</v>
      </c>
      <c r="E267" s="82"/>
      <c r="F267" s="83"/>
      <c r="G267"/>
      <c r="H267" s="35" t="s">
        <v>57</v>
      </c>
    </row>
    <row r="268" spans="2:9" ht="12.75">
      <c r="B268" s="80" t="s">
        <v>240</v>
      </c>
      <c r="C268" s="131"/>
      <c r="D268" s="72">
        <v>100</v>
      </c>
      <c r="E268" s="82"/>
      <c r="F268" s="83"/>
      <c r="G268"/>
      <c r="I268" s="35" t="s">
        <v>57</v>
      </c>
    </row>
    <row r="269" spans="2:7" ht="12.75">
      <c r="B269" s="80" t="s">
        <v>241</v>
      </c>
      <c r="C269" s="131"/>
      <c r="D269" s="72">
        <v>100</v>
      </c>
      <c r="E269" s="82"/>
      <c r="F269" s="83"/>
      <c r="G269"/>
    </row>
    <row r="270" spans="2:7" ht="13.5" thickBot="1">
      <c r="B270" s="87" t="s">
        <v>242</v>
      </c>
      <c r="C270" s="125"/>
      <c r="D270" s="109">
        <v>100</v>
      </c>
      <c r="E270" s="90"/>
      <c r="F270" s="110"/>
      <c r="G270"/>
    </row>
    <row r="271" spans="2:13" ht="13.5" thickBot="1">
      <c r="B271" s="152" t="s">
        <v>243</v>
      </c>
      <c r="C271" s="61">
        <v>1624</v>
      </c>
      <c r="D271" s="62">
        <f>SUM(D262:D270)</f>
        <v>900</v>
      </c>
      <c r="E271" s="153" t="s">
        <v>47</v>
      </c>
      <c r="F271" s="64">
        <f>IF(E271="ja",(C271*$F$3)+D271,0)</f>
        <v>7233.599999999999</v>
      </c>
      <c r="G271"/>
      <c r="M271" s="35" t="s">
        <v>57</v>
      </c>
    </row>
    <row r="272" spans="2:7" ht="13.5" thickTop="1">
      <c r="B272" s="98"/>
      <c r="C272" s="140"/>
      <c r="D272" s="154"/>
      <c r="E272" s="101"/>
      <c r="F272" s="102"/>
      <c r="G272"/>
    </row>
    <row r="273" spans="2:7" ht="12.75">
      <c r="B273" s="126"/>
      <c r="C273" s="127"/>
      <c r="D273" s="84"/>
      <c r="E273" s="85"/>
      <c r="F273" s="91"/>
      <c r="G273"/>
    </row>
    <row r="274" spans="2:7" ht="13.5" thickBot="1">
      <c r="B274" s="87" t="s">
        <v>244</v>
      </c>
      <c r="C274" s="125"/>
      <c r="D274" s="109">
        <v>100</v>
      </c>
      <c r="E274" s="90"/>
      <c r="F274" s="110"/>
      <c r="G274"/>
    </row>
    <row r="275" spans="2:8" ht="13.5" thickBot="1">
      <c r="B275" s="60" t="s">
        <v>245</v>
      </c>
      <c r="C275" s="61">
        <v>133</v>
      </c>
      <c r="D275" s="62">
        <v>100</v>
      </c>
      <c r="E275" s="153" t="s">
        <v>47</v>
      </c>
      <c r="F275" s="64">
        <f>IF(E275="ja",(C275*$F$3)+D275,0)</f>
        <v>618.6999999999999</v>
      </c>
      <c r="G275"/>
      <c r="H275" s="35" t="s">
        <v>57</v>
      </c>
    </row>
    <row r="276" spans="2:7" ht="13.5" thickTop="1">
      <c r="B276" s="139"/>
      <c r="C276" s="140"/>
      <c r="D276" s="100"/>
      <c r="E276" s="101"/>
      <c r="F276" s="106"/>
      <c r="G276"/>
    </row>
    <row r="277" spans="2:7" ht="12.75">
      <c r="B277" s="117" t="s">
        <v>246</v>
      </c>
      <c r="C277" s="129"/>
      <c r="D277" s="89">
        <v>100</v>
      </c>
      <c r="E277" s="116"/>
      <c r="F277" s="83"/>
      <c r="G277"/>
    </row>
    <row r="278" spans="2:7" ht="13.5" thickBot="1">
      <c r="B278" s="155" t="s">
        <v>247</v>
      </c>
      <c r="C278" s="138">
        <v>133</v>
      </c>
      <c r="D278" s="57">
        <v>100</v>
      </c>
      <c r="E278" s="112" t="s">
        <v>47</v>
      </c>
      <c r="F278" s="95"/>
      <c r="G278"/>
    </row>
    <row r="279" spans="2:7" ht="13.5" thickBot="1">
      <c r="B279" s="60"/>
      <c r="C279" s="76"/>
      <c r="D279" s="77"/>
      <c r="E279" s="120"/>
      <c r="F279" s="79">
        <f>IF(E278="ja",(C278*$F$3)+D279,0)</f>
        <v>518.6999999999999</v>
      </c>
      <c r="G279"/>
    </row>
    <row r="280" spans="2:37" ht="13.5" thickTop="1">
      <c r="B280" s="107"/>
      <c r="C280" s="127"/>
      <c r="D280" s="84"/>
      <c r="E280" s="85"/>
      <c r="F280" s="86"/>
      <c r="G280"/>
      <c r="AK280" s="114"/>
    </row>
    <row r="281" spans="2:9" ht="13.5" thickBot="1">
      <c r="B281" s="87" t="s">
        <v>248</v>
      </c>
      <c r="C281" s="125"/>
      <c r="D281" s="109">
        <v>100</v>
      </c>
      <c r="E281" s="90"/>
      <c r="F281" s="110"/>
      <c r="G281"/>
      <c r="I281" t="s">
        <v>57</v>
      </c>
    </row>
    <row r="282" spans="2:36" ht="13.5" thickBot="1">
      <c r="B282" s="60" t="s">
        <v>249</v>
      </c>
      <c r="C282" s="61">
        <v>59</v>
      </c>
      <c r="D282" s="156">
        <v>100</v>
      </c>
      <c r="E282" s="153" t="s">
        <v>47</v>
      </c>
      <c r="F282" s="64">
        <f>IF(E282="ja",(C282*$F$3)+D282,0)</f>
        <v>330.1</v>
      </c>
      <c r="G282"/>
      <c r="H282" s="35" t="s">
        <v>57</v>
      </c>
      <c r="AJ282" s="35" t="s">
        <v>57</v>
      </c>
    </row>
    <row r="283" spans="2:7" ht="13.5" thickTop="1">
      <c r="B283" s="126"/>
      <c r="C283" s="127"/>
      <c r="D283" s="157"/>
      <c r="E283" s="85"/>
      <c r="F283" s="86"/>
      <c r="G283"/>
    </row>
    <row r="284" spans="2:36" ht="13.5" thickBot="1">
      <c r="B284" s="117" t="s">
        <v>250</v>
      </c>
      <c r="C284" s="129"/>
      <c r="D284" s="84">
        <v>100</v>
      </c>
      <c r="E284" s="85"/>
      <c r="F284" s="86"/>
      <c r="G284"/>
      <c r="AJ284" s="114"/>
    </row>
    <row r="285" spans="2:7" ht="13.5" thickBot="1">
      <c r="B285" s="60" t="s">
        <v>251</v>
      </c>
      <c r="C285" s="61">
        <v>1729</v>
      </c>
      <c r="D285" s="62">
        <v>100</v>
      </c>
      <c r="E285" s="153" t="s">
        <v>47</v>
      </c>
      <c r="F285" s="64">
        <f>IF(E285="ja",(C285*$F$3)+D285,0)</f>
        <v>6843.099999999999</v>
      </c>
      <c r="G285"/>
    </row>
    <row r="286" spans="2:7" ht="13.5" thickTop="1">
      <c r="B286" s="115"/>
      <c r="C286" s="140"/>
      <c r="D286" s="100"/>
      <c r="E286" s="101"/>
      <c r="F286" s="102"/>
      <c r="G286"/>
    </row>
    <row r="287" spans="2:37" ht="13.5" thickBot="1">
      <c r="B287" s="87" t="s">
        <v>252</v>
      </c>
      <c r="C287" s="129"/>
      <c r="D287" s="158">
        <v>100</v>
      </c>
      <c r="E287" s="116"/>
      <c r="F287" s="91"/>
      <c r="G287"/>
      <c r="AK287" s="114"/>
    </row>
    <row r="288" spans="2:7" ht="13.5" thickBot="1">
      <c r="B288" s="60" t="s">
        <v>253</v>
      </c>
      <c r="C288" s="61">
        <v>28</v>
      </c>
      <c r="D288" s="62">
        <v>100</v>
      </c>
      <c r="E288" s="153" t="s">
        <v>47</v>
      </c>
      <c r="F288" s="64">
        <f>IF(E288="ja",(C288*$F$3)+D288,0)</f>
        <v>209.2</v>
      </c>
      <c r="G288"/>
    </row>
    <row r="289" spans="2:7" ht="13.5" thickTop="1">
      <c r="B289" s="115"/>
      <c r="C289" s="140"/>
      <c r="D289" s="100"/>
      <c r="E289" s="101"/>
      <c r="F289" s="102"/>
      <c r="G289"/>
    </row>
    <row r="290" spans="2:7" ht="13.5" thickBot="1">
      <c r="B290" s="87" t="s">
        <v>254</v>
      </c>
      <c r="C290" s="129"/>
      <c r="D290" s="89">
        <v>100</v>
      </c>
      <c r="E290" s="116"/>
      <c r="F290" s="91"/>
      <c r="G290"/>
    </row>
    <row r="291" spans="2:7" ht="12.75">
      <c r="B291" s="147" t="s">
        <v>255</v>
      </c>
      <c r="C291" s="148">
        <v>91</v>
      </c>
      <c r="D291" s="143">
        <v>100</v>
      </c>
      <c r="E291" s="159" t="s">
        <v>47</v>
      </c>
      <c r="F291" s="160">
        <f>IF(E291="ja",(C291*$F$3)+D291,0)</f>
        <v>454.9</v>
      </c>
      <c r="G291"/>
    </row>
    <row r="292" spans="2:35" ht="12.75">
      <c r="B292" s="151"/>
      <c r="C292" s="125"/>
      <c r="D292" s="109"/>
      <c r="E292" s="90"/>
      <c r="F292" s="110"/>
      <c r="G292"/>
      <c r="AI292" s="114"/>
    </row>
    <row r="293" spans="2:35" ht="13.5" thickBot="1">
      <c r="B293" s="87" t="s">
        <v>256</v>
      </c>
      <c r="C293" s="138"/>
      <c r="D293" s="57">
        <v>100</v>
      </c>
      <c r="E293" s="94"/>
      <c r="F293" s="95"/>
      <c r="G293"/>
      <c r="AI293" s="114"/>
    </row>
    <row r="294" spans="2:7" ht="13.5" thickBot="1">
      <c r="B294" s="60" t="s">
        <v>257</v>
      </c>
      <c r="C294" s="129">
        <v>199</v>
      </c>
      <c r="D294" s="89">
        <v>100</v>
      </c>
      <c r="E294" s="105" t="s">
        <v>47</v>
      </c>
      <c r="F294" s="160">
        <f>IF(E294="ja",(C294*$F$3)+D294,0)</f>
        <v>876.1</v>
      </c>
      <c r="G294"/>
    </row>
    <row r="295" spans="2:7" ht="13.5" thickTop="1">
      <c r="B295" s="115"/>
      <c r="C295" s="140"/>
      <c r="D295" s="100"/>
      <c r="E295" s="101"/>
      <c r="F295" s="102"/>
      <c r="G295"/>
    </row>
    <row r="296" spans="2:36" ht="13.5" thickBot="1">
      <c r="B296" s="128" t="s">
        <v>258</v>
      </c>
      <c r="C296" s="129"/>
      <c r="D296" s="89">
        <v>100</v>
      </c>
      <c r="E296" s="116"/>
      <c r="F296" s="91"/>
      <c r="G296"/>
      <c r="AJ296" s="35" t="s">
        <v>57</v>
      </c>
    </row>
    <row r="297" spans="2:7" ht="13.5" thickBot="1">
      <c r="B297" s="60" t="s">
        <v>258</v>
      </c>
      <c r="C297" s="61">
        <v>85</v>
      </c>
      <c r="D297" s="62">
        <v>100</v>
      </c>
      <c r="E297" s="153" t="s">
        <v>47</v>
      </c>
      <c r="F297" s="64">
        <f>IF(E297="ja",(C297*$F$3)+D297,0)</f>
        <v>431.5</v>
      </c>
      <c r="G297"/>
    </row>
    <row r="298" spans="2:7" ht="13.5" thickTop="1">
      <c r="B298" s="126"/>
      <c r="C298" s="129"/>
      <c r="D298" s="89"/>
      <c r="E298" s="116"/>
      <c r="F298" s="91"/>
      <c r="G298"/>
    </row>
    <row r="299" spans="2:7" ht="12.75">
      <c r="B299" s="115"/>
      <c r="C299" s="131"/>
      <c r="D299" s="72"/>
      <c r="E299" s="82"/>
      <c r="F299" s="83"/>
      <c r="G299"/>
    </row>
    <row r="300" spans="2:7" ht="13.5" thickBot="1">
      <c r="B300" s="111" t="s">
        <v>259</v>
      </c>
      <c r="C300" s="138"/>
      <c r="D300" s="57">
        <v>100</v>
      </c>
      <c r="E300" s="94"/>
      <c r="F300" s="95"/>
      <c r="G300"/>
    </row>
    <row r="301" spans="2:7" ht="13.5" thickBot="1">
      <c r="B301" s="60" t="s">
        <v>260</v>
      </c>
      <c r="C301" s="129">
        <v>212</v>
      </c>
      <c r="D301" s="89">
        <v>100</v>
      </c>
      <c r="E301" s="105" t="s">
        <v>47</v>
      </c>
      <c r="F301" s="64">
        <f>IF(E301="ja",(C301*$F$3)+D301,0)</f>
        <v>926.8</v>
      </c>
      <c r="G301"/>
    </row>
    <row r="302" spans="2:11" ht="13.5" thickTop="1">
      <c r="B302" s="107"/>
      <c r="C302" s="140"/>
      <c r="D302" s="100"/>
      <c r="E302" s="101"/>
      <c r="F302" s="102"/>
      <c r="G302"/>
      <c r="I302" s="35" t="s">
        <v>57</v>
      </c>
      <c r="K302" s="35" t="s">
        <v>57</v>
      </c>
    </row>
    <row r="303" spans="2:7" ht="13.5" thickBot="1">
      <c r="B303" s="87" t="s">
        <v>261</v>
      </c>
      <c r="C303" s="129"/>
      <c r="D303" s="89">
        <v>100</v>
      </c>
      <c r="E303" s="116"/>
      <c r="F303" s="91"/>
      <c r="G303"/>
    </row>
    <row r="304" spans="2:7" ht="13.5" thickBot="1">
      <c r="B304" s="60" t="s">
        <v>262</v>
      </c>
      <c r="C304" s="61">
        <v>136</v>
      </c>
      <c r="D304" s="62">
        <v>100</v>
      </c>
      <c r="E304" s="153" t="s">
        <v>47</v>
      </c>
      <c r="F304" s="64">
        <f>IF(E304="ja",(C304*$F$3)+D304,0)</f>
        <v>630.4</v>
      </c>
      <c r="G304"/>
    </row>
    <row r="305" spans="2:9" ht="13.5" thickTop="1">
      <c r="B305" s="107"/>
      <c r="C305" s="129"/>
      <c r="D305" s="89"/>
      <c r="E305" s="116"/>
      <c r="F305" s="91"/>
      <c r="G305"/>
      <c r="I305" t="s">
        <v>57</v>
      </c>
    </row>
    <row r="306" spans="2:10" ht="13.5" thickBot="1">
      <c r="B306" s="80" t="s">
        <v>263</v>
      </c>
      <c r="C306" s="125"/>
      <c r="D306" s="109">
        <v>100</v>
      </c>
      <c r="E306" s="90"/>
      <c r="F306" s="110"/>
      <c r="G306"/>
      <c r="J306" t="s">
        <v>57</v>
      </c>
    </row>
    <row r="307" spans="2:7" ht="13.5" thickBot="1">
      <c r="B307" s="60" t="s">
        <v>264</v>
      </c>
      <c r="C307" s="61">
        <v>259</v>
      </c>
      <c r="D307" s="62">
        <v>100</v>
      </c>
      <c r="E307" s="153" t="s">
        <v>47</v>
      </c>
      <c r="F307" s="64">
        <f>IF(E307="ja",(C307*$F$3)+D307,0)</f>
        <v>1110.1</v>
      </c>
      <c r="G307"/>
    </row>
    <row r="308" spans="2:7" ht="13.5" thickTop="1">
      <c r="B308" s="115"/>
      <c r="C308" s="140"/>
      <c r="D308" s="100"/>
      <c r="E308" s="101"/>
      <c r="F308" s="102"/>
      <c r="G308"/>
    </row>
    <row r="309" spans="2:7" ht="13.5" thickBot="1">
      <c r="B309" s="87" t="s">
        <v>265</v>
      </c>
      <c r="C309" s="127"/>
      <c r="D309" s="89">
        <v>100</v>
      </c>
      <c r="E309" s="116"/>
      <c r="F309" s="91"/>
      <c r="G309"/>
    </row>
    <row r="310" spans="2:7" ht="14.25" thickBot="1" thickTop="1">
      <c r="B310" s="161" t="s">
        <v>266</v>
      </c>
      <c r="C310" s="61">
        <v>313</v>
      </c>
      <c r="D310" s="62">
        <f>SUM(D309:D309)</f>
        <v>100</v>
      </c>
      <c r="E310" s="153" t="s">
        <v>47</v>
      </c>
      <c r="F310" s="64">
        <f>IF(E310="ja",(C310*$F$3)+D310,0)</f>
        <v>1320.7</v>
      </c>
      <c r="G310"/>
    </row>
    <row r="311" spans="2:7" ht="13.5" thickTop="1">
      <c r="B311" s="126"/>
      <c r="C311" s="140"/>
      <c r="D311" s="100"/>
      <c r="E311" s="101"/>
      <c r="F311" s="102"/>
      <c r="G311"/>
    </row>
    <row r="312" spans="2:7" ht="13.5" thickBot="1">
      <c r="B312" s="117" t="s">
        <v>267</v>
      </c>
      <c r="C312" s="129"/>
      <c r="D312" s="89">
        <v>100</v>
      </c>
      <c r="E312" s="116"/>
      <c r="F312" s="91"/>
      <c r="G312"/>
    </row>
    <row r="313" spans="2:16" ht="13.5" thickBot="1">
      <c r="B313" s="60" t="s">
        <v>268</v>
      </c>
      <c r="C313" s="61">
        <v>217</v>
      </c>
      <c r="D313" s="62">
        <f>SUM(D312:D312)</f>
        <v>100</v>
      </c>
      <c r="E313" s="153" t="s">
        <v>47</v>
      </c>
      <c r="F313" s="64">
        <f>IF(E313="ja",(C313*$F$3)+D313,0)</f>
        <v>946.3</v>
      </c>
      <c r="G313"/>
      <c r="I313" s="35" t="s">
        <v>57</v>
      </c>
      <c r="P313" s="35" t="s">
        <v>57</v>
      </c>
    </row>
    <row r="314" spans="2:7" ht="13.5" thickTop="1">
      <c r="B314" s="107"/>
      <c r="C314" s="140"/>
      <c r="D314" s="100"/>
      <c r="E314" s="101"/>
      <c r="F314" s="102"/>
      <c r="G314"/>
    </row>
    <row r="315" spans="2:11" ht="12.75">
      <c r="B315" s="80" t="s">
        <v>269</v>
      </c>
      <c r="C315" s="127"/>
      <c r="D315" s="84">
        <v>100</v>
      </c>
      <c r="E315" s="85"/>
      <c r="F315" s="86"/>
      <c r="G315"/>
      <c r="K315" s="35" t="s">
        <v>57</v>
      </c>
    </row>
    <row r="316" spans="2:7" ht="13.5" thickBot="1">
      <c r="B316" s="87" t="s">
        <v>270</v>
      </c>
      <c r="C316" s="125"/>
      <c r="D316" s="109">
        <v>100</v>
      </c>
      <c r="E316" s="90"/>
      <c r="F316" s="110"/>
      <c r="G316"/>
    </row>
    <row r="317" spans="2:7" ht="13.5" thickBot="1">
      <c r="B317" s="60" t="s">
        <v>271</v>
      </c>
      <c r="C317" s="61">
        <v>275</v>
      </c>
      <c r="D317" s="62">
        <f>SUM(D314:D316)</f>
        <v>200</v>
      </c>
      <c r="E317" s="153" t="s">
        <v>47</v>
      </c>
      <c r="F317" s="64">
        <f>IF(E317="ja",(C317*$F$3)+D317,0)</f>
        <v>1272.5</v>
      </c>
      <c r="G317" s="35" t="s">
        <v>57</v>
      </c>
    </row>
    <row r="318" spans="2:7" ht="13.5" thickTop="1">
      <c r="B318" s="98"/>
      <c r="C318" s="140"/>
      <c r="D318" s="100"/>
      <c r="E318" s="101"/>
      <c r="F318" s="102"/>
      <c r="G318"/>
    </row>
    <row r="319" spans="2:9" ht="13.5" thickBot="1">
      <c r="B319" s="103" t="s">
        <v>272</v>
      </c>
      <c r="C319" s="129"/>
      <c r="D319" s="89">
        <v>100</v>
      </c>
      <c r="E319" s="116"/>
      <c r="F319" s="91"/>
      <c r="G319"/>
      <c r="I319" s="35" t="s">
        <v>57</v>
      </c>
    </row>
    <row r="320" spans="2:7" ht="13.5" thickBot="1">
      <c r="B320" s="60" t="s">
        <v>273</v>
      </c>
      <c r="C320" s="61">
        <v>128</v>
      </c>
      <c r="D320" s="62">
        <v>100</v>
      </c>
      <c r="E320" s="153" t="s">
        <v>47</v>
      </c>
      <c r="F320" s="64">
        <f>IF(E320="ja",(C320*$F$3)+D320,0)</f>
        <v>599.2</v>
      </c>
      <c r="G320"/>
    </row>
    <row r="321" spans="2:7" ht="13.5" thickTop="1">
      <c r="B321" s="98"/>
      <c r="C321" s="140"/>
      <c r="D321" s="100"/>
      <c r="E321" s="101"/>
      <c r="F321" s="102"/>
      <c r="G321"/>
    </row>
    <row r="322" spans="2:7" ht="13.5" thickBot="1">
      <c r="B322" s="80" t="s">
        <v>274</v>
      </c>
      <c r="C322" s="129"/>
      <c r="D322" s="89">
        <v>100</v>
      </c>
      <c r="E322" s="116"/>
      <c r="F322" s="91"/>
      <c r="G322"/>
    </row>
    <row r="323" spans="2:7" ht="13.5" thickBot="1">
      <c r="B323" s="60" t="s">
        <v>275</v>
      </c>
      <c r="C323" s="61">
        <v>311</v>
      </c>
      <c r="D323" s="62">
        <v>100</v>
      </c>
      <c r="E323" s="153" t="s">
        <v>47</v>
      </c>
      <c r="F323" s="64">
        <f>IF(E323="ja",(C323*$F$3)+D323,0)</f>
        <v>1312.8999999999999</v>
      </c>
      <c r="G323"/>
    </row>
    <row r="324" spans="2:7" ht="13.5" thickTop="1">
      <c r="B324" s="115"/>
      <c r="C324" s="140"/>
      <c r="D324" s="100"/>
      <c r="E324" s="101"/>
      <c r="F324" s="102"/>
      <c r="G324"/>
    </row>
    <row r="325" spans="2:7" ht="13.5" thickBot="1">
      <c r="B325" s="128" t="s">
        <v>276</v>
      </c>
      <c r="C325" s="129"/>
      <c r="D325" s="89">
        <v>100</v>
      </c>
      <c r="E325" s="116"/>
      <c r="F325" s="91"/>
      <c r="G325"/>
    </row>
    <row r="326" spans="2:7" ht="13.5" thickBot="1">
      <c r="B326" s="60" t="s">
        <v>277</v>
      </c>
      <c r="C326" s="61">
        <v>136</v>
      </c>
      <c r="D326" s="62">
        <v>100</v>
      </c>
      <c r="E326" s="153" t="s">
        <v>47</v>
      </c>
      <c r="F326" s="64">
        <f>IF(E326="ja",(C326*$F$3)+D326,0)</f>
        <v>630.4</v>
      </c>
      <c r="G326"/>
    </row>
    <row r="327" spans="2:7" ht="13.5" thickTop="1">
      <c r="B327" s="115"/>
      <c r="C327" s="140"/>
      <c r="D327" s="100"/>
      <c r="E327" s="101"/>
      <c r="F327" s="102"/>
      <c r="G327"/>
    </row>
    <row r="328" spans="2:7" ht="13.5" thickBot="1">
      <c r="B328" s="92" t="s">
        <v>278</v>
      </c>
      <c r="C328" s="129"/>
      <c r="D328" s="89">
        <v>100</v>
      </c>
      <c r="E328" s="116"/>
      <c r="F328" s="91"/>
      <c r="G328"/>
    </row>
    <row r="329" spans="2:7" ht="13.5" thickBot="1">
      <c r="B329" s="60" t="s">
        <v>279</v>
      </c>
      <c r="C329" s="61">
        <v>100</v>
      </c>
      <c r="D329" s="62">
        <v>100</v>
      </c>
      <c r="E329" s="153" t="s">
        <v>47</v>
      </c>
      <c r="F329" s="64">
        <f>IF(E329="ja",(C329*$F$3)+D329,0)</f>
        <v>490</v>
      </c>
      <c r="G329"/>
    </row>
    <row r="330" spans="2:7" ht="13.5" thickTop="1">
      <c r="B330" s="115"/>
      <c r="C330" s="140"/>
      <c r="D330" s="100"/>
      <c r="E330" s="101"/>
      <c r="F330" s="102"/>
      <c r="G330"/>
    </row>
    <row r="331" spans="2:7" ht="13.5" thickBot="1">
      <c r="B331" s="128" t="s">
        <v>280</v>
      </c>
      <c r="C331" s="129"/>
      <c r="D331" s="89">
        <v>100</v>
      </c>
      <c r="E331" s="116"/>
      <c r="F331" s="91"/>
      <c r="G331"/>
    </row>
    <row r="332" spans="2:7" ht="13.5" thickBot="1">
      <c r="B332" s="60" t="s">
        <v>281</v>
      </c>
      <c r="C332" s="61">
        <v>97</v>
      </c>
      <c r="D332" s="62">
        <v>100</v>
      </c>
      <c r="E332" s="153" t="s">
        <v>47</v>
      </c>
      <c r="F332" s="64">
        <f>IF(E332="ja",(C332*$F$3)+D332,0)</f>
        <v>478.3</v>
      </c>
      <c r="G332"/>
    </row>
    <row r="333" spans="2:7" ht="13.5" thickTop="1">
      <c r="B333" s="115"/>
      <c r="C333" s="140"/>
      <c r="D333" s="100"/>
      <c r="E333" s="101"/>
      <c r="F333" s="102"/>
      <c r="G333"/>
    </row>
    <row r="334" spans="2:7" ht="12.75">
      <c r="B334" s="80"/>
      <c r="C334" s="127"/>
      <c r="D334" s="89"/>
      <c r="E334" s="116"/>
      <c r="F334" s="91"/>
      <c r="G334"/>
    </row>
    <row r="335" spans="2:7" ht="13.5" thickBot="1">
      <c r="B335" s="103" t="s">
        <v>282</v>
      </c>
      <c r="C335" s="129"/>
      <c r="D335" s="109">
        <v>100</v>
      </c>
      <c r="E335" s="90"/>
      <c r="F335" s="110"/>
      <c r="G335"/>
    </row>
    <row r="336" spans="2:11" s="40" customFormat="1" ht="13.5" thickBot="1">
      <c r="B336" s="60" t="s">
        <v>283</v>
      </c>
      <c r="C336" s="61">
        <v>361</v>
      </c>
      <c r="D336" s="62">
        <v>100</v>
      </c>
      <c r="E336" s="153" t="s">
        <v>47</v>
      </c>
      <c r="F336" s="64">
        <f>IF(E336="ja",(C336*$F$3)+D336,0)</f>
        <v>1507.8999999999999</v>
      </c>
      <c r="I336" s="40" t="s">
        <v>57</v>
      </c>
      <c r="K336"/>
    </row>
    <row r="337" spans="2:11" ht="13.5" thickTop="1">
      <c r="B337" s="107"/>
      <c r="C337" s="140"/>
      <c r="D337" s="100"/>
      <c r="E337" s="101"/>
      <c r="F337" s="102"/>
      <c r="G337"/>
      <c r="K337" s="40"/>
    </row>
    <row r="338" spans="2:7" ht="12.75">
      <c r="B338" s="107" t="s">
        <v>284</v>
      </c>
      <c r="C338" s="127"/>
      <c r="D338" s="84">
        <v>100</v>
      </c>
      <c r="E338" s="85"/>
      <c r="F338" s="86"/>
      <c r="G338"/>
    </row>
    <row r="339" spans="2:7" ht="12.75">
      <c r="B339" s="107" t="s">
        <v>285</v>
      </c>
      <c r="C339" s="127"/>
      <c r="D339" s="84">
        <v>100</v>
      </c>
      <c r="E339" s="85"/>
      <c r="F339" s="86"/>
      <c r="G339"/>
    </row>
    <row r="340" spans="2:7" ht="12.75">
      <c r="B340" s="107" t="s">
        <v>286</v>
      </c>
      <c r="C340" s="127"/>
      <c r="D340" s="84">
        <v>100</v>
      </c>
      <c r="E340" s="85"/>
      <c r="F340" s="86"/>
      <c r="G340"/>
    </row>
    <row r="341" spans="2:11" ht="12.75">
      <c r="B341" s="107" t="s">
        <v>287</v>
      </c>
      <c r="C341" s="127"/>
      <c r="D341" s="84">
        <v>100</v>
      </c>
      <c r="E341" s="85"/>
      <c r="F341" s="86"/>
      <c r="G341"/>
      <c r="K341" s="35" t="s">
        <v>57</v>
      </c>
    </row>
    <row r="342" spans="2:7" ht="12.75">
      <c r="B342" s="107" t="s">
        <v>288</v>
      </c>
      <c r="C342" s="127"/>
      <c r="D342" s="84">
        <v>100</v>
      </c>
      <c r="E342" s="85"/>
      <c r="F342" s="86"/>
      <c r="G342"/>
    </row>
    <row r="343" spans="2:7" ht="12.75">
      <c r="B343" s="107" t="s">
        <v>289</v>
      </c>
      <c r="C343" s="127"/>
      <c r="D343" s="84">
        <v>100</v>
      </c>
      <c r="E343" s="85"/>
      <c r="F343" s="86"/>
      <c r="G343" s="35" t="s">
        <v>57</v>
      </c>
    </row>
    <row r="344" spans="2:7" ht="13.5" thickBot="1">
      <c r="B344" s="103" t="s">
        <v>290</v>
      </c>
      <c r="C344" s="129"/>
      <c r="D344" s="89">
        <v>100</v>
      </c>
      <c r="E344" s="116"/>
      <c r="F344" s="91"/>
      <c r="G344"/>
    </row>
    <row r="345" spans="2:7" ht="13.5" thickBot="1">
      <c r="B345" s="152" t="s">
        <v>291</v>
      </c>
      <c r="C345" s="61">
        <v>535</v>
      </c>
      <c r="D345" s="62">
        <f>SUM(D338:D344)</f>
        <v>700</v>
      </c>
      <c r="E345" s="153" t="s">
        <v>47</v>
      </c>
      <c r="F345" s="64">
        <f>IF(E345="ja",(C345*$F$3)+D345,0)</f>
        <v>2786.5</v>
      </c>
      <c r="G345"/>
    </row>
    <row r="346" spans="2:7" ht="13.5" thickTop="1">
      <c r="B346" s="107"/>
      <c r="C346" s="140"/>
      <c r="D346" s="100"/>
      <c r="E346" s="162"/>
      <c r="F346" s="102"/>
      <c r="G346"/>
    </row>
    <row r="347" spans="2:7" ht="13.5" thickBot="1">
      <c r="B347" s="80" t="s">
        <v>292</v>
      </c>
      <c r="C347" s="129"/>
      <c r="D347" s="89">
        <v>100</v>
      </c>
      <c r="E347" s="116"/>
      <c r="F347" s="91"/>
      <c r="G347"/>
    </row>
    <row r="348" spans="2:7" ht="13.5" thickBot="1">
      <c r="B348" s="60" t="s">
        <v>293</v>
      </c>
      <c r="C348" s="61">
        <v>233</v>
      </c>
      <c r="D348" s="62">
        <v>100</v>
      </c>
      <c r="E348" s="153" t="s">
        <v>47</v>
      </c>
      <c r="F348" s="64">
        <f>IF(E348="ja",(C348*$F$3)+D348,0)</f>
        <v>1008.6999999999999</v>
      </c>
      <c r="G348"/>
    </row>
    <row r="349" spans="2:7" ht="13.5" thickTop="1">
      <c r="B349" s="107"/>
      <c r="C349" s="140"/>
      <c r="D349" s="100"/>
      <c r="E349" s="101"/>
      <c r="F349" s="102"/>
      <c r="G349"/>
    </row>
    <row r="350" spans="2:7" ht="13.5" thickBot="1">
      <c r="B350" s="87" t="s">
        <v>294</v>
      </c>
      <c r="C350" s="163"/>
      <c r="D350" s="89">
        <v>100</v>
      </c>
      <c r="E350" s="116"/>
      <c r="F350" s="91"/>
      <c r="G350"/>
    </row>
    <row r="351" spans="2:7" ht="13.5" thickBot="1">
      <c r="B351" s="60" t="s">
        <v>295</v>
      </c>
      <c r="C351" s="96">
        <v>211</v>
      </c>
      <c r="D351" s="62">
        <v>100</v>
      </c>
      <c r="E351" s="153" t="s">
        <v>47</v>
      </c>
      <c r="F351" s="64">
        <f>IF(E351="ja",(C351*$F$3)+D351,0)</f>
        <v>922.9</v>
      </c>
      <c r="G351"/>
    </row>
    <row r="352" spans="2:7" ht="13.5" thickTop="1">
      <c r="B352" s="115"/>
      <c r="C352" s="99"/>
      <c r="D352" s="100"/>
      <c r="E352" s="101"/>
      <c r="F352" s="102"/>
      <c r="G352"/>
    </row>
    <row r="353" spans="2:7" ht="12.75">
      <c r="B353" s="151"/>
      <c r="C353" s="163"/>
      <c r="D353" s="89"/>
      <c r="E353" s="116"/>
      <c r="F353" s="91"/>
      <c r="G353"/>
    </row>
    <row r="354" spans="2:7" ht="12.75">
      <c r="B354" s="128" t="s">
        <v>296</v>
      </c>
      <c r="C354" s="164"/>
      <c r="D354" s="109">
        <v>100</v>
      </c>
      <c r="E354" s="90"/>
      <c r="F354" s="110"/>
      <c r="G354"/>
    </row>
    <row r="355" spans="2:7" ht="12.75">
      <c r="B355" s="128" t="s">
        <v>297</v>
      </c>
      <c r="C355" s="164"/>
      <c r="D355" s="109">
        <v>100</v>
      </c>
      <c r="E355" s="90"/>
      <c r="F355" s="110"/>
      <c r="G355"/>
    </row>
    <row r="356" spans="2:7" ht="12.75">
      <c r="B356" s="128" t="s">
        <v>298</v>
      </c>
      <c r="C356" s="164"/>
      <c r="D356" s="109">
        <v>100</v>
      </c>
      <c r="E356" s="90"/>
      <c r="F356" s="110"/>
      <c r="G356"/>
    </row>
    <row r="357" spans="2:7" ht="12.75">
      <c r="B357" s="128" t="s">
        <v>299</v>
      </c>
      <c r="C357" s="164"/>
      <c r="D357" s="109">
        <v>100</v>
      </c>
      <c r="E357" s="90"/>
      <c r="F357" s="110"/>
      <c r="G357"/>
    </row>
    <row r="358" spans="2:7" ht="12.75">
      <c r="B358" s="128" t="s">
        <v>300</v>
      </c>
      <c r="C358" s="164"/>
      <c r="D358" s="109">
        <v>100</v>
      </c>
      <c r="E358" s="90"/>
      <c r="F358" s="110"/>
      <c r="G358"/>
    </row>
    <row r="359" spans="2:7" ht="12.75">
      <c r="B359" s="128" t="s">
        <v>301</v>
      </c>
      <c r="C359" s="164"/>
      <c r="D359" s="109">
        <v>100</v>
      </c>
      <c r="E359" s="90"/>
      <c r="F359" s="110"/>
      <c r="G359"/>
    </row>
    <row r="360" spans="2:7" ht="12.75">
      <c r="B360" s="128" t="s">
        <v>302</v>
      </c>
      <c r="C360" s="164"/>
      <c r="D360" s="109">
        <v>100</v>
      </c>
      <c r="E360" s="90"/>
      <c r="F360" s="110"/>
      <c r="G360"/>
    </row>
    <row r="361" spans="2:7" ht="13.5" thickBot="1">
      <c r="B361" s="128" t="s">
        <v>303</v>
      </c>
      <c r="C361" s="164"/>
      <c r="D361" s="109">
        <v>100</v>
      </c>
      <c r="E361" s="90"/>
      <c r="F361" s="110"/>
      <c r="G361"/>
    </row>
    <row r="362" spans="2:7" ht="13.5" thickBot="1">
      <c r="B362" s="60" t="s">
        <v>304</v>
      </c>
      <c r="C362" s="96">
        <v>1280</v>
      </c>
      <c r="D362" s="62">
        <f>SUM(D354:D361)</f>
        <v>800</v>
      </c>
      <c r="E362" s="153" t="s">
        <v>47</v>
      </c>
      <c r="F362" s="64">
        <f>IF(E362="ja",(C362*$F$3)+D362,0)</f>
        <v>5792</v>
      </c>
      <c r="G362"/>
    </row>
    <row r="363" spans="2:13" ht="13.5" thickTop="1">
      <c r="B363" s="117"/>
      <c r="C363" s="99"/>
      <c r="D363" s="100"/>
      <c r="E363" s="101"/>
      <c r="F363" s="102"/>
      <c r="G363"/>
      <c r="H363" t="s">
        <v>57</v>
      </c>
      <c r="M363" s="35" t="s">
        <v>57</v>
      </c>
    </row>
    <row r="364" spans="2:7" ht="12.75">
      <c r="B364" s="128"/>
      <c r="C364" s="163"/>
      <c r="D364" s="89"/>
      <c r="E364" s="116"/>
      <c r="F364" s="91"/>
      <c r="G364"/>
    </row>
    <row r="365" spans="2:11" ht="12.75">
      <c r="B365" s="80"/>
      <c r="C365" s="131"/>
      <c r="D365" s="109"/>
      <c r="E365" s="90"/>
      <c r="F365" s="110"/>
      <c r="G365"/>
      <c r="K365" s="35" t="s">
        <v>57</v>
      </c>
    </row>
    <row r="366" spans="2:7" ht="13.5" thickBot="1">
      <c r="B366" s="103" t="s">
        <v>305</v>
      </c>
      <c r="C366" s="129"/>
      <c r="D366" s="109">
        <v>100</v>
      </c>
      <c r="E366" s="90"/>
      <c r="F366" s="110"/>
      <c r="G366"/>
    </row>
    <row r="367" spans="2:7" ht="13.5" thickBot="1">
      <c r="B367" s="60" t="s">
        <v>306</v>
      </c>
      <c r="C367" s="61">
        <v>58</v>
      </c>
      <c r="D367" s="62">
        <v>100</v>
      </c>
      <c r="E367" s="153" t="s">
        <v>47</v>
      </c>
      <c r="F367" s="64">
        <f>IF(E367="ja",(C367*$F$3)+D367,0)</f>
        <v>326.2</v>
      </c>
      <c r="G367"/>
    </row>
    <row r="368" spans="2:7" ht="13.5" thickTop="1">
      <c r="B368" s="80"/>
      <c r="C368" s="140"/>
      <c r="D368" s="100"/>
      <c r="E368" s="101"/>
      <c r="F368" s="102"/>
      <c r="G368"/>
    </row>
    <row r="369" spans="2:7" ht="12.75">
      <c r="B369" s="103"/>
      <c r="C369" s="129"/>
      <c r="D369" s="84"/>
      <c r="E369" s="85"/>
      <c r="F369" s="86"/>
      <c r="G369"/>
    </row>
    <row r="370" spans="2:7" ht="12.75">
      <c r="B370" s="87" t="s">
        <v>307</v>
      </c>
      <c r="C370" s="125"/>
      <c r="D370" s="89">
        <v>100</v>
      </c>
      <c r="E370" s="116"/>
      <c r="F370" s="91"/>
      <c r="G370"/>
    </row>
    <row r="371" spans="2:7" ht="13.5" thickBot="1">
      <c r="B371" s="92" t="s">
        <v>308</v>
      </c>
      <c r="C371" s="125"/>
      <c r="D371" s="109">
        <v>100</v>
      </c>
      <c r="E371" s="90"/>
      <c r="F371" s="110"/>
      <c r="G371"/>
    </row>
    <row r="372" spans="2:7" ht="13.5" thickBot="1">
      <c r="B372" s="60" t="s">
        <v>309</v>
      </c>
      <c r="C372" s="61">
        <v>303</v>
      </c>
      <c r="D372" s="62">
        <f>SUM(D370:D371)</f>
        <v>200</v>
      </c>
      <c r="E372" s="153" t="s">
        <v>47</v>
      </c>
      <c r="F372" s="64">
        <f>IF(E372="ja",(C372*$F$3)+D372,0)</f>
        <v>1381.7</v>
      </c>
      <c r="G372"/>
    </row>
    <row r="373" spans="2:7" ht="13.5" thickTop="1">
      <c r="B373" s="107"/>
      <c r="C373" s="140"/>
      <c r="D373" s="100"/>
      <c r="E373" s="101"/>
      <c r="F373" s="102"/>
      <c r="G373"/>
    </row>
    <row r="374" spans="2:7" ht="13.5" thickBot="1">
      <c r="B374" s="103" t="s">
        <v>310</v>
      </c>
      <c r="C374" s="129"/>
      <c r="D374" s="89">
        <v>100</v>
      </c>
      <c r="E374" s="116"/>
      <c r="F374" s="91"/>
      <c r="G374"/>
    </row>
    <row r="375" spans="2:7" ht="13.5" thickBot="1">
      <c r="B375" s="60" t="s">
        <v>311</v>
      </c>
      <c r="C375" s="61">
        <v>360</v>
      </c>
      <c r="D375" s="62">
        <v>100</v>
      </c>
      <c r="E375" s="153" t="s">
        <v>47</v>
      </c>
      <c r="F375" s="64">
        <f>IF(E375="ja",(C375*$F$3)+D375,0)</f>
        <v>1504</v>
      </c>
      <c r="G375"/>
    </row>
    <row r="376" spans="1:11" s="40" customFormat="1" ht="13.5" thickTop="1">
      <c r="A376"/>
      <c r="B376" s="107"/>
      <c r="C376" s="140"/>
      <c r="D376" s="100"/>
      <c r="E376" s="101"/>
      <c r="F376" s="102"/>
      <c r="K376"/>
    </row>
    <row r="377" spans="2:11" ht="12.75">
      <c r="B377" s="141" t="s">
        <v>312</v>
      </c>
      <c r="C377" s="127">
        <f>SUM(C8:C376)</f>
        <v>33435</v>
      </c>
      <c r="D377" s="84"/>
      <c r="E377" s="85"/>
      <c r="F377" s="165">
        <f>SUM(F8:F376)</f>
        <v>147796.50000000003</v>
      </c>
      <c r="G377"/>
      <c r="K377" s="40"/>
    </row>
    <row r="378" spans="2:7" ht="12.75">
      <c r="B378" s="107" t="s">
        <v>313</v>
      </c>
      <c r="C378" s="127">
        <v>91</v>
      </c>
      <c r="D378" s="84"/>
      <c r="E378" s="85"/>
      <c r="F378" s="86"/>
      <c r="G378"/>
    </row>
    <row r="379" spans="2:7" ht="12.75">
      <c r="B379" s="107"/>
      <c r="C379" s="127"/>
      <c r="D379" s="84"/>
      <c r="E379" s="85"/>
      <c r="F379" s="86"/>
      <c r="G379"/>
    </row>
    <row r="380" spans="2:7" ht="12.75">
      <c r="B380" s="118" t="s">
        <v>314</v>
      </c>
      <c r="C380" s="127">
        <f>SUM(C377:C378)</f>
        <v>33526</v>
      </c>
      <c r="D380" s="166"/>
      <c r="E380" s="123"/>
      <c r="F380" s="165"/>
      <c r="G380"/>
    </row>
    <row r="381" spans="2:7" ht="18.75">
      <c r="B381" s="167"/>
      <c r="C381" s="168"/>
      <c r="D381" s="169"/>
      <c r="E381" s="170"/>
      <c r="F381" s="171"/>
      <c r="G381"/>
    </row>
    <row r="382" spans="2:7" ht="12.75" customHeight="1">
      <c r="B382" s="80"/>
      <c r="C382" s="131"/>
      <c r="D382" s="169"/>
      <c r="E382" s="170"/>
      <c r="F382" s="172"/>
      <c r="G382"/>
    </row>
    <row r="383" spans="2:7" ht="12.75">
      <c r="B383" s="80"/>
      <c r="C383" s="131"/>
      <c r="D383" s="72"/>
      <c r="E383" s="82"/>
      <c r="F383" s="83"/>
      <c r="G383"/>
    </row>
    <row r="384" spans="2:7" ht="12.75">
      <c r="B384" s="118" t="s">
        <v>315</v>
      </c>
      <c r="C384" s="131"/>
      <c r="D384" s="72"/>
      <c r="E384" s="82"/>
      <c r="F384" s="83"/>
      <c r="G384"/>
    </row>
    <row r="385" spans="2:7" ht="12.75">
      <c r="B385" s="173" t="s">
        <v>316</v>
      </c>
      <c r="C385" s="174">
        <v>0.24</v>
      </c>
      <c r="D385" s="40"/>
      <c r="E385" s="82"/>
      <c r="F385" s="83"/>
      <c r="G385"/>
    </row>
    <row r="386" spans="2:7" ht="12.75">
      <c r="B386" s="118"/>
      <c r="C386" s="131"/>
      <c r="D386" s="72"/>
      <c r="E386" s="82"/>
      <c r="F386" s="83"/>
      <c r="G386"/>
    </row>
    <row r="387" spans="2:7" ht="12.75">
      <c r="B387" s="80"/>
      <c r="C387" s="131"/>
      <c r="D387" s="72"/>
      <c r="E387" s="82"/>
      <c r="F387" s="83"/>
      <c r="G387"/>
    </row>
    <row r="388" spans="2:7" ht="12.75">
      <c r="B388" s="118" t="s">
        <v>317</v>
      </c>
      <c r="C388" s="131">
        <v>669</v>
      </c>
      <c r="D388" s="72">
        <v>100</v>
      </c>
      <c r="E388" s="82" t="s">
        <v>47</v>
      </c>
      <c r="F388" s="110">
        <f>(C388*$C$385)+(D388)</f>
        <v>260.56</v>
      </c>
      <c r="G388"/>
    </row>
    <row r="389" spans="2:7" ht="12.75">
      <c r="B389" s="118" t="s">
        <v>318</v>
      </c>
      <c r="C389" s="131">
        <v>442</v>
      </c>
      <c r="D389" s="72">
        <v>100</v>
      </c>
      <c r="E389" s="130" t="s">
        <v>47</v>
      </c>
      <c r="F389" s="110">
        <f>(C389*$C$385)+(D389)</f>
        <v>206.07999999999998</v>
      </c>
      <c r="G389"/>
    </row>
    <row r="390" spans="2:7" ht="12.75">
      <c r="B390" s="118" t="s">
        <v>319</v>
      </c>
      <c r="C390" s="131">
        <v>735</v>
      </c>
      <c r="D390" s="72">
        <v>100</v>
      </c>
      <c r="E390" s="130" t="s">
        <v>47</v>
      </c>
      <c r="F390" s="110">
        <f>(C390*$C$385)+(D390)</f>
        <v>276.4</v>
      </c>
      <c r="G390"/>
    </row>
    <row r="391" spans="2:7" ht="12.75">
      <c r="B391" s="118" t="s">
        <v>320</v>
      </c>
      <c r="C391" s="131">
        <v>3970</v>
      </c>
      <c r="D391" s="72">
        <v>100</v>
      </c>
      <c r="E391" s="130" t="s">
        <v>47</v>
      </c>
      <c r="F391" s="110">
        <f>(C391*$C$385)+(D391)</f>
        <v>1052.8</v>
      </c>
      <c r="G391"/>
    </row>
    <row r="392" spans="2:7" ht="12.75">
      <c r="B392" s="118"/>
      <c r="C392" s="131"/>
      <c r="D392" s="72"/>
      <c r="E392" s="130"/>
      <c r="F392" s="83"/>
      <c r="G392"/>
    </row>
    <row r="393" spans="2:7" ht="12.75">
      <c r="B393" s="118" t="s">
        <v>321</v>
      </c>
      <c r="C393" s="131">
        <v>1029</v>
      </c>
      <c r="D393" s="72">
        <v>100</v>
      </c>
      <c r="E393" s="82" t="s">
        <v>47</v>
      </c>
      <c r="F393" s="110">
        <f aca="true" t="shared" si="0" ref="F393:F400">(C393*$C$385)+(D393)</f>
        <v>346.96</v>
      </c>
      <c r="G393"/>
    </row>
    <row r="394" spans="2:7" ht="12.75">
      <c r="B394" s="118" t="s">
        <v>322</v>
      </c>
      <c r="C394" s="131">
        <v>968</v>
      </c>
      <c r="D394" s="72">
        <v>100</v>
      </c>
      <c r="E394" s="130" t="s">
        <v>47</v>
      </c>
      <c r="F394" s="110">
        <f t="shared" si="0"/>
        <v>332.32</v>
      </c>
      <c r="G394"/>
    </row>
    <row r="395" spans="2:7" ht="12.75">
      <c r="B395" s="118" t="s">
        <v>323</v>
      </c>
      <c r="C395" s="131">
        <v>3395</v>
      </c>
      <c r="D395" s="72">
        <v>100</v>
      </c>
      <c r="E395" s="130" t="s">
        <v>47</v>
      </c>
      <c r="F395" s="110">
        <f t="shared" si="0"/>
        <v>914.8</v>
      </c>
      <c r="G395"/>
    </row>
    <row r="396" spans="2:7" ht="12.75">
      <c r="B396" s="118" t="s">
        <v>324</v>
      </c>
      <c r="C396" s="131">
        <v>8415</v>
      </c>
      <c r="D396" s="72">
        <v>100</v>
      </c>
      <c r="E396" s="130" t="s">
        <v>47</v>
      </c>
      <c r="F396" s="110">
        <f t="shared" si="0"/>
        <v>2119.6</v>
      </c>
      <c r="G396"/>
    </row>
    <row r="397" spans="2:7" ht="12.75">
      <c r="B397" s="118" t="s">
        <v>325</v>
      </c>
      <c r="C397" s="131">
        <v>1601</v>
      </c>
      <c r="D397" s="72">
        <v>100</v>
      </c>
      <c r="E397" s="130" t="s">
        <v>47</v>
      </c>
      <c r="F397" s="110">
        <f t="shared" si="0"/>
        <v>484.24</v>
      </c>
      <c r="G397"/>
    </row>
    <row r="398" spans="2:7" ht="12.75">
      <c r="B398" s="118" t="s">
        <v>326</v>
      </c>
      <c r="C398" s="131">
        <v>4414</v>
      </c>
      <c r="D398" s="72">
        <v>100</v>
      </c>
      <c r="E398" s="130" t="s">
        <v>47</v>
      </c>
      <c r="F398" s="110">
        <f t="shared" si="0"/>
        <v>1159.36</v>
      </c>
      <c r="G398"/>
    </row>
    <row r="399" spans="2:7" ht="12.75">
      <c r="B399" s="118" t="s">
        <v>327</v>
      </c>
      <c r="C399" s="131">
        <v>7267</v>
      </c>
      <c r="D399" s="72">
        <v>100</v>
      </c>
      <c r="E399" s="130" t="s">
        <v>47</v>
      </c>
      <c r="F399" s="110">
        <f t="shared" si="0"/>
        <v>1844.08</v>
      </c>
      <c r="G399"/>
    </row>
    <row r="400" spans="2:7" ht="12.75">
      <c r="B400" s="118" t="s">
        <v>328</v>
      </c>
      <c r="C400" s="131">
        <v>535</v>
      </c>
      <c r="D400" s="72">
        <v>100</v>
      </c>
      <c r="E400" s="130" t="s">
        <v>47</v>
      </c>
      <c r="F400" s="110">
        <f t="shared" si="0"/>
        <v>228.4</v>
      </c>
      <c r="G400"/>
    </row>
    <row r="401" spans="2:7" ht="12.75">
      <c r="B401" s="80"/>
      <c r="C401" s="131"/>
      <c r="D401" s="72"/>
      <c r="E401" s="82"/>
      <c r="F401" s="83"/>
      <c r="G401"/>
    </row>
    <row r="402" spans="2:7" ht="12.75">
      <c r="B402" s="118" t="s">
        <v>329</v>
      </c>
      <c r="C402" s="131">
        <f>SUM(C388:C400)</f>
        <v>33440</v>
      </c>
      <c r="D402" s="72"/>
      <c r="E402" s="82"/>
      <c r="F402" s="175">
        <f>SUM(F388:F400)</f>
        <v>9225.6</v>
      </c>
      <c r="G402"/>
    </row>
    <row r="403" spans="2:7" ht="13.5" thickBot="1">
      <c r="B403" s="92"/>
      <c r="C403" s="176"/>
      <c r="D403" s="57"/>
      <c r="E403" s="94"/>
      <c r="F403" s="95"/>
      <c r="G403"/>
    </row>
    <row r="404" spans="3:4" ht="12.75">
      <c r="C404" s="177"/>
      <c r="D404" s="178"/>
    </row>
    <row r="405" spans="3:4" ht="12.75">
      <c r="C405" s="177"/>
      <c r="D405" s="178"/>
    </row>
    <row r="406" spans="3:4" ht="12.75">
      <c r="C406" s="177"/>
      <c r="D406" s="178"/>
    </row>
    <row r="407" spans="3:4" ht="12.75">
      <c r="C407" s="177"/>
      <c r="D407" s="178"/>
    </row>
    <row r="408" spans="3:4" ht="12.75">
      <c r="C408" s="177"/>
      <c r="D408" s="178"/>
    </row>
    <row r="409" spans="3:4" ht="12.75">
      <c r="C409" s="177"/>
      <c r="D409" s="178"/>
    </row>
    <row r="410" spans="3:4" ht="12.75">
      <c r="C410" s="177"/>
      <c r="D410" s="178"/>
    </row>
    <row r="411" spans="3:4" ht="12.75">
      <c r="C411" s="177"/>
      <c r="D411" s="178"/>
    </row>
    <row r="412" spans="3:4" ht="12.75">
      <c r="C412" s="177"/>
      <c r="D412" s="178"/>
    </row>
    <row r="413" spans="3:4" ht="12.75">
      <c r="C413" s="177"/>
      <c r="D413" s="178"/>
    </row>
    <row r="414" spans="3:4" ht="12.75">
      <c r="C414" s="177"/>
      <c r="D414" s="178"/>
    </row>
    <row r="415" spans="3:4" ht="12.75">
      <c r="C415" s="177"/>
      <c r="D415" s="178"/>
    </row>
    <row r="416" spans="3:4" ht="12.75">
      <c r="C416" s="177"/>
      <c r="D416" s="178"/>
    </row>
    <row r="417" spans="3:4" ht="12.75">
      <c r="C417" s="177"/>
      <c r="D417" s="178"/>
    </row>
    <row r="418" spans="3:4" ht="12.75">
      <c r="C418" s="177"/>
      <c r="D418" s="178"/>
    </row>
    <row r="419" spans="3:4" ht="12.75">
      <c r="C419" s="177"/>
      <c r="D419" s="178"/>
    </row>
    <row r="420" spans="3:4" ht="12.75">
      <c r="C420" s="177"/>
      <c r="D420" s="178"/>
    </row>
    <row r="421" spans="3:4" ht="12.75">
      <c r="C421" s="177"/>
      <c r="D421" s="178"/>
    </row>
    <row r="422" spans="3:4" ht="12.75">
      <c r="C422" s="177"/>
      <c r="D422" s="178"/>
    </row>
    <row r="423" spans="3:4" ht="12.75">
      <c r="C423" s="177"/>
      <c r="D423" s="178"/>
    </row>
    <row r="424" spans="3:4" ht="12.75">
      <c r="C424" s="177"/>
      <c r="D424" s="178"/>
    </row>
    <row r="425" spans="3:4" ht="12.75">
      <c r="C425" s="177"/>
      <c r="D425" s="178"/>
    </row>
    <row r="426" spans="3:4" ht="12.75">
      <c r="C426" s="177"/>
      <c r="D426" s="178"/>
    </row>
    <row r="427" spans="3:4" ht="12.75">
      <c r="C427" s="177"/>
      <c r="D427" s="178"/>
    </row>
    <row r="428" spans="3:4" ht="12.75">
      <c r="C428" s="177"/>
      <c r="D428" s="178"/>
    </row>
    <row r="429" spans="3:4" ht="12.75">
      <c r="C429" s="177"/>
      <c r="D429" s="178"/>
    </row>
    <row r="430" spans="3:4" ht="12.75">
      <c r="C430" s="177"/>
      <c r="D430" s="178"/>
    </row>
    <row r="431" spans="3:4" ht="12.75">
      <c r="C431" s="177"/>
      <c r="D431" s="178"/>
    </row>
    <row r="432" spans="3:4" ht="12.75">
      <c r="C432" s="177"/>
      <c r="D432" s="178"/>
    </row>
    <row r="433" spans="3:4" ht="12.75">
      <c r="C433" s="177"/>
      <c r="D433" s="178"/>
    </row>
    <row r="434" spans="3:4" ht="12.75">
      <c r="C434" s="177"/>
      <c r="D434" s="178"/>
    </row>
    <row r="435" spans="3:4" ht="12.75">
      <c r="C435" s="177"/>
      <c r="D435" s="178"/>
    </row>
    <row r="436" spans="3:4" ht="12.75">
      <c r="C436" s="177"/>
      <c r="D436" s="178"/>
    </row>
    <row r="437" spans="3:4" ht="12.75">
      <c r="C437" s="177"/>
      <c r="D437" s="178"/>
    </row>
    <row r="438" spans="3:4" ht="12.75">
      <c r="C438" s="177"/>
      <c r="D438" s="178"/>
    </row>
    <row r="439" spans="3:4" ht="12.75">
      <c r="C439" s="177"/>
      <c r="D439" s="178"/>
    </row>
    <row r="440" spans="3:4" ht="12.75">
      <c r="C440" s="177"/>
      <c r="D440" s="178"/>
    </row>
    <row r="441" spans="3:4" ht="12.75">
      <c r="C441" s="177"/>
      <c r="D441" s="178"/>
    </row>
    <row r="442" spans="3:4" ht="12.75">
      <c r="C442" s="177"/>
      <c r="D442" s="178"/>
    </row>
    <row r="443" spans="3:4" ht="12.75">
      <c r="C443" s="177"/>
      <c r="D443" s="178"/>
    </row>
    <row r="444" spans="3:4" ht="12.75">
      <c r="C444" s="177"/>
      <c r="D444" s="178"/>
    </row>
    <row r="445" spans="3:4" ht="12.75">
      <c r="C445" s="177"/>
      <c r="D445" s="178"/>
    </row>
    <row r="446" spans="3:4" ht="12.75">
      <c r="C446" s="177"/>
      <c r="D446" s="178"/>
    </row>
    <row r="447" spans="3:4" ht="12.75">
      <c r="C447" s="177"/>
      <c r="D447" s="178"/>
    </row>
    <row r="448" spans="3:4" ht="12.75">
      <c r="C448" s="177"/>
      <c r="D448" s="178"/>
    </row>
    <row r="449" spans="3:4" ht="12.75">
      <c r="C449" s="177"/>
      <c r="D449" s="178"/>
    </row>
    <row r="450" spans="3:4" ht="12.75">
      <c r="C450" s="177"/>
      <c r="D450" s="178"/>
    </row>
    <row r="451" spans="3:4" ht="12.75">
      <c r="C451" s="177"/>
      <c r="D451" s="178"/>
    </row>
    <row r="452" spans="3:4" ht="12.75">
      <c r="C452" s="177"/>
      <c r="D452" s="178"/>
    </row>
    <row r="453" spans="3:4" ht="12.75">
      <c r="C453" s="177"/>
      <c r="D453" s="178"/>
    </row>
    <row r="454" spans="3:4" ht="12.75">
      <c r="C454" s="177"/>
      <c r="D454" s="178"/>
    </row>
    <row r="455" spans="3:4" ht="12.75">
      <c r="C455" s="177"/>
      <c r="D455" s="178"/>
    </row>
    <row r="456" spans="3:4" ht="12.75">
      <c r="C456" s="177"/>
      <c r="D456" s="178"/>
    </row>
    <row r="457" spans="3:4" ht="12.75">
      <c r="C457" s="177"/>
      <c r="D457" s="178"/>
    </row>
    <row r="458" spans="3:4" ht="12.75">
      <c r="C458" s="177"/>
      <c r="D458" s="178"/>
    </row>
    <row r="459" spans="3:4" ht="12.75">
      <c r="C459" s="177"/>
      <c r="D459" s="178"/>
    </row>
    <row r="460" spans="3:4" ht="12.75">
      <c r="C460" s="177"/>
      <c r="D460" s="178"/>
    </row>
  </sheetData>
  <sheetProtection/>
  <mergeCells count="1">
    <mergeCell ref="B2:F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fietsersbond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r.vantuil</dc:creator>
  <cp:keywords/>
  <dc:description/>
  <cp:lastModifiedBy>Sjoerd Nap</cp:lastModifiedBy>
  <cp:lastPrinted>2017-12-07T10:38:37Z</cp:lastPrinted>
  <dcterms:created xsi:type="dcterms:W3CDTF">2010-06-23T11:18:59Z</dcterms:created>
  <dcterms:modified xsi:type="dcterms:W3CDTF">2017-12-11T08:28:07Z</dcterms:modified>
  <cp:category/>
  <cp:version/>
  <cp:contentType/>
  <cp:contentStatus/>
</cp:coreProperties>
</file>